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ciones" state="visible" r:id="rId4"/>
    <sheet sheetId="2" name="Datos" state="visible" r:id="rId5"/>
    <sheet sheetId="3" name="Descansos" state="visible" r:id="rId6"/>
    <sheet sheetId="4" name="Resumen" state="visible" r:id="rId7"/>
    <sheet sheetId="5" name="Listas" state="hidden" r:id="rId8"/>
  </sheets>
  <calcPr calcId="171027" fullCalcOnLoad="1"/>
</workbook>
</file>

<file path=xl/sharedStrings.xml><?xml version="1.0" encoding="utf-8"?>
<sst xmlns="http://schemas.openxmlformats.org/spreadsheetml/2006/main" count="109" uniqueCount="77">
  <si>
    <t>EnTurno</t>
  </si>
  <si>
    <t>Control de descansos médicos</t>
  </si>
  <si>
    <t>Plantilla ilustrativa: verifica los resultados con tu área de planilla. EnTurno no calcula la planilla.</t>
  </si>
  <si>
    <t>La regla</t>
  </si>
  <si>
    <t>Durante los primeros 20 días de incapacidad, el empleador sigue pagando la remuneración; el derecho al subsidio por incapacidad temporal de EsSalud se adquiere desde el día 21 (Ley 26790, art. 12). Los días de incapacidad remunerados se acumulan durante cada año calendario (D.S. 009-97-SA, art. 15): un descanso de 5 días en febrero y otro de 18 en setiembre suman 23, y los 3 últimos ya son de subsidio. El subsidio se otorga mientras dure la incapacidad, hasta 11 meses y 10 días consecutivos.</t>
  </si>
  <si>
    <t>El CITT</t>
  </si>
  <si>
    <t>El Certificado de Incapacidad Temporal para el Trabajo (CITT) lo emite o valida EsSalud. Los primeros 20 días se pueden sustentar con un certificado médico particular o con el CITT; los certificados particulares que pasan de 20 días deben validarse o canjearse por el CITT para el subsidio. «Revisar» avisa cuando un descanso entra en subsidio sin CITT.</t>
  </si>
  <si>
    <t>Cómo usarla</t>
  </si>
  <si>
    <t xml:space="preserve">• En «Datos», escribe el año.
• En «Descansos», una fila por descanso médico, en orden de fecha: trabajador, inicio, fin y si tiene CITT. Un descanso que empieza en diciembre del año anterior cuenta solo sus días del año.
• En «Resumen», escribe el nombre de cada trabajador: verás sus días del año, cuántos van a cargo del empleador y cuántos le quedan de los 20.
• No anotes diagnósticos: los datos de salud son datos sensibles (Ley 29733).</t>
  </si>
  <si>
    <t>Qué no hace</t>
  </si>
  <si>
    <t>Cuenta días; no calcula montos. No calcula el subsidio ni verifica los requisitos de EsSalud para otorgarlo, ni el reembolso: el empleador paga el subsidio al trabajador y luego pide el reembolso a EsSalud. No resuelve accidentes de trabajo ni enfermedades profesionales cubiertos por un seguro complementario. Confírmalo con tu área de planilla.</t>
  </si>
  <si>
    <t>enturno.pe — Software de turnos y asistencia para empresas del Perú</t>
  </si>
  <si>
    <t>Plantilla gratuita · ilustrativa · verifica con tu área de planilla</t>
  </si>
  <si>
    <t>https://enturno.pe/plantillas/descansos-medicos</t>
  </si>
  <si>
    <t>Versión 2026-10-09 · normas revisadas el 9 de octubre de 2026 · RMV S/ 1,230</t>
  </si>
  <si>
    <t>Datos</t>
  </si>
  <si>
    <r>
      <rPr>
        <color rgb="FF5D5F6B"/>
        <sz val="10"/>
      </rPr>
      <t>Escribe el año: solo cuentan los días de descanso médico que caen dentro de él.</t>
    </r>
    <r>
      <rPr>
        <i/>
        <color rgb="FF7A2415"/>
        <sz val="10"/>
      </rPr>
      <t xml:space="preserve">
Plantilla ilustrativa: verifica los resultados con tu área de planilla. EnTurno no calcula la planilla.</t>
    </r>
  </si>
  <si>
    <t>Empleador (nombre o razón social)</t>
  </si>
  <si>
    <t>RUC del empleador</t>
  </si>
  <si>
    <t>Año</t>
  </si>
  <si>
    <t>Del</t>
  </si>
  <si>
    <t>Al</t>
  </si>
  <si>
    <t>Los días de incapacidad remunerados se acumulan por año calendario: el empleador paga los primeros 20 y el subsidio de EsSalud corre desde el día 21 (Ley 26790, art. 12; D.S. 009-97-SA, art. 15).</t>
  </si>
  <si>
    <t>Descansos médicos</t>
  </si>
  <si>
    <r>
      <rPr>
        <color rgb="FF5D5F6B"/>
        <sz val="10"/>
      </rPr>
      <t>Una fila por descanso médico, en orden de fecha: el acumulado de cada trabajador suma las filas de arriba. No anotes el diagnóstico: los datos de salud son datos sensibles (Ley 29733). Las filas amarillas son un ejemplo.</t>
    </r>
    <r>
      <rPr>
        <i/>
        <color rgb="FF7A2415"/>
        <sz val="10"/>
      </rPr>
      <t xml:space="preserve">
Plantilla ilustrativa: verifica los resultados con tu área de planilla. EnTurno no calcula la planilla.</t>
    </r>
  </si>
  <si>
    <t>Trabajador</t>
  </si>
  <si>
    <t>Documento</t>
  </si>
  <si>
    <t>Inicio</t>
  </si>
  <si>
    <t>Fin</t>
  </si>
  <si>
    <t>Días en el año</t>
  </si>
  <si>
    <t>¿CITT?</t>
  </si>
  <si>
    <t>Acumulado del trabajador en el año</t>
  </si>
  <si>
    <t>A cargo del empleador (días)</t>
  </si>
  <si>
    <t>Subsidio EsSalud (días)</t>
  </si>
  <si>
    <t>Subsidio desde</t>
  </si>
  <si>
    <t>Revisar</t>
  </si>
  <si>
    <t>Persona 3</t>
  </si>
  <si>
    <t>No</t>
  </si>
  <si>
    <t>Persona 1</t>
  </si>
  <si>
    <t>Persona 4</t>
  </si>
  <si>
    <t>Persona 2</t>
  </si>
  <si>
    <t>Sí</t>
  </si>
  <si>
    <t>Resumen por trabajador</t>
  </si>
  <si>
    <r>
      <rPr>
        <color rgb="FF5D5F6B"/>
        <sz val="10"/>
      </rPr>
      <t>Escribe el nombre de cada trabajador tal como está en «Descansos»: el resto se calcula.</t>
    </r>
    <r>
      <rPr>
        <i/>
        <color rgb="FF7A2415"/>
        <sz val="10"/>
      </rPr>
      <t xml:space="preserve">
Plantilla ilustrativa: verifica los resultados con tu área de planilla. EnTurno no calcula la planilla.</t>
    </r>
  </si>
  <si>
    <t>A cargo del empleador</t>
  </si>
  <si>
    <t>Le quedan de los 20</t>
  </si>
  <si>
    <t>Estado</t>
  </si>
  <si>
    <t>Día</t>
  </si>
  <si>
    <t>Corto</t>
  </si>
  <si>
    <t>Inicio de mes</t>
  </si>
  <si>
    <t>Mes</t>
  </si>
  <si>
    <t>domingo</t>
  </si>
  <si>
    <t>dom</t>
  </si>
  <si>
    <t>Enero</t>
  </si>
  <si>
    <t>lunes</t>
  </si>
  <si>
    <t>lun</t>
  </si>
  <si>
    <t>Febrero</t>
  </si>
  <si>
    <t>martes</t>
  </si>
  <si>
    <t>mar</t>
  </si>
  <si>
    <t>Marzo</t>
  </si>
  <si>
    <t>miércoles</t>
  </si>
  <si>
    <t>mié</t>
  </si>
  <si>
    <t>Abril</t>
  </si>
  <si>
    <t>jueves</t>
  </si>
  <si>
    <t>jue</t>
  </si>
  <si>
    <t>Mayo</t>
  </si>
  <si>
    <t>viernes</t>
  </si>
  <si>
    <t>vie</t>
  </si>
  <si>
    <t>Junio</t>
  </si>
  <si>
    <t>sábado</t>
  </si>
  <si>
    <t>sáb</t>
  </si>
  <si>
    <t>Julio</t>
  </si>
  <si>
    <t>Agosto</t>
  </si>
  <si>
    <t>Setiembre</t>
  </si>
  <si>
    <t>Octubre</t>
  </si>
  <si>
    <t>Noviembre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</si>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</sst>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B2F55"/>
      <sz val="20"/>
    </font>
    <font>
      <b/>
      <color rgb="FF2B2F55"/>
      <sz val="14"/>
    </font>
    <font>
      <b/>
      <color rgb="FF7A2415"/>
      <sz val="11"/>
    </font>
    <font>
      <b/>
      <color rgb="FF2B2F55"/>
      <sz val="12"/>
    </font>
    <font>
      <sz val="11"/>
    </font>
    <font>
      <b/>
      <color rgb="FF2B2F55"/>
      <sz val="9"/>
    </font>
    <font>
      <i/>
      <color rgb="FF5D5F6B"/>
      <sz val="9"/>
    </font>
    <font>
      <u/>
      <color rgb="FF2B2F55"/>
      <sz val="9"/>
    </font>
    <font>
      <color rgb="FF5D5F6B"/>
      <sz val="10"/>
    </font>
    <font>
      <b/>
      <sz val="11"/>
    </font>
    <font>
      <b/>
      <color rgb="FFFFFFFF"/>
      <sz val="10"/>
    </font>
    <font>
      <color rgb="FF7A2415"/>
      <sz val="10"/>
    </font>
  </fonts>
  <fills count="5">
    <fill>
      <patternFill patternType="none"/>
    </fill>
    <fill>
      <patternFill patternType="gray125"/>
    </fill>
    <fill>
      <patternFill patternType="solid">
        <fgColor rgb="FFFDF3E1"/>
      </patternFill>
    </fill>
    <fill>
      <patternFill patternType="solid">
        <fgColor rgb="FFF6F5F0"/>
      </patternFill>
    </fill>
    <fill>
      <patternFill patternType="solid">
        <fgColor rgb="FF2B2F55"/>
      </patternFill>
    </fill>
  </fills>
  <borders count="3">
    <border>
      <left/>
      <right/>
      <top/>
      <bottom/>
      <diagonal/>
    </border>
    <border>
      <left/>
      <right/>
      <top/>
      <bottom style="medium">
        <color rgb="FFD91023"/>
      </bottom>
      <diagonal/>
    </border>
    <border>
      <left style="thin">
        <color rgb="FFDDDCD4"/>
      </left>
      <right style="thin">
        <color rgb="FFDDDCD4"/>
      </right>
      <top style="thin">
        <color rgb="FFDDDCD4"/>
      </top>
      <bottom style="thin">
        <color rgb="FFDDDCD4"/>
      </bottom>
      <diagonal/>
    </border>
  </borders>
  <cellStyleXfs count="1">
    <xf numFmtId="0" fontId="0" fillId="0" borderId="0"/>
  </cellStyleXfs>
  <cellXfs count="27">
    <xf numFmtId="0" fontId="0" fillId="0" borderId="0" xfId="0"/>
    <xf numFmtId="0" fontId="1" fillId="0" borderId="1" xfId="0" applyFont="1" applyBorder="1" applyAlignment="1">
      <alignment vertical="center" indent="3"/>
    </xf>
    <xf numFmtId="0" fontId="2" fillId="0" borderId="0" xfId="0" applyFont="1" applyAlignment="1">
      <alignment vertical="center"/>
    </xf>
    <xf numFmtId="0" fontId="3" fillId="0" borderId="0" xfId="0" applyFont="1" applyAlignment="1">
      <alignment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0" fillId="0" borderId="0" xfId="0" applyAlignment="1">
      <alignment vertical="top" wrapText="1"/>
    </xf>
    <xf numFmtId="0" fontId="9" fillId="0" borderId="0" xfId="0" applyFont="1" applyAlignment="1">
      <alignment vertical="center" wrapText="1"/>
    </xf>
    <xf numFmtId="0" fontId="10" fillId="0" borderId="2" xfId="0" applyFont="1" applyBorder="1"/>
    <xf numFmtId="49" fontId="10" fillId="0" borderId="2" xfId="0" applyNumberFormat="1" applyFont="1" applyBorder="1"/>
    <xf numFmtId="1" fontId="10" fillId="2" borderId="2" xfId="0" applyNumberFormat="1" applyFont="1" applyFill="1" applyBorder="1"/>
    <xf numFmtId="164" fontId="0" fillId="3" borderId="0" xfId="0" applyNumberFormat="1" applyFill="1"/>
    <xf numFmtId="1" fontId="0" fillId="3" borderId="0" xfId="0" applyNumberFormat="1" applyFill="1"/>
    <xf numFmtId="0" fontId="11" fillId="4" borderId="2" xfId="0" applyFont="1" applyFill="1" applyBorder="1" applyAlignment="1">
      <alignment horizontal="center" vertical="center" wrapText="1"/>
    </xf>
    <xf numFmtId="0" fontId="0" fillId="2" borderId="2" xfId="0" applyFill="1" applyBorder="1" applyAlignment="1">
      <alignment vertical="center"/>
    </xf>
    <xf numFmtId="0" fontId="0" fillId="0" borderId="2" xfId="0" applyBorder="1" applyAlignment="1">
      <alignment vertical="center"/>
    </xf>
    <xf numFmtId="164" fontId="0" fillId="2" borderId="2" xfId="0" applyNumberFormat="1" applyFill="1" applyBorder="1" applyAlignment="1">
      <alignment vertical="center"/>
    </xf>
    <xf numFmtId="1" fontId="0" fillId="3" borderId="2" xfId="0" applyNumberFormat="1" applyFill="1" applyBorder="1" applyAlignment="1">
      <alignment vertical="center"/>
    </xf>
    <xf numFmtId="0" fontId="0" fillId="2" borderId="2" xfId="0" applyFill="1" applyBorder="1" applyAlignment="1">
      <alignment horizontal="center" vertical="center"/>
    </xf>
    <xf numFmtId="164" fontId="0" fillId="3" borderId="2" xfId="0" applyNumberFormat="1" applyFill="1" applyBorder="1" applyAlignment="1">
      <alignment vertical="center"/>
    </xf>
    <xf numFmtId="0" fontId="12" fillId="3" borderId="2" xfId="0" applyFont="1" applyFill="1" applyBorder="1" applyAlignment="1">
      <alignment vertical="center"/>
    </xf>
    <xf numFmtId="164" fontId="0" fillId="0" borderId="2" xfId="0" applyNumberFormat="1" applyBorder="1" applyAlignment="1">
      <alignment vertical="center"/>
    </xf>
    <xf numFmtId="0" fontId="0" fillId="0" borderId="2" xfId="0" applyBorder="1" applyAlignment="1">
      <alignment horizontal="center" vertical="center"/>
    </xf>
    <xf numFmtId="164" fontId="0" fillId="0" borderId="0" xfId="0" applyNumberFormat="1"/>
  </cellXfs>
  <cellStyles count="1">
    <cellStyle name="Normal" xfId="0" builtinId="0"/>
  </cellStyles>
  <dxfs count="2">
    <dxf>
      <font>
        <b/>
        <color rgb="FF6B4A14"/>
      </font>
      <fill>
        <patternFill patternType="solid">
          <bgColor rgb="FFF4DFBD"/>
        </patternFill>
      </fill>
    </dxf>
    <dxf>
      <font>
        <b/>
        <color rgb="FF1F5A3E"/>
      </font>
      <fill>
        <patternFill patternType="solid">
          <bgColor rgb="FFC9EC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88000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32000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19200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19200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urno.pe/plantillas/descansos-medico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nturno.pe/plantillas/descansos-medico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enturno.pe/plantillas/descansos-medico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enturno.pe/plantillas/descansos-medicos"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owGridLines="0"/>
  </sheetViews>
  <sheetFormatPr defaultRowHeight="15" outlineLevelRow="0" outlineLevelCol="0" x14ac:dyDescent="55"/>
  <cols>
    <col min="1" max="1" width="110" customWidth="1"/>
  </cols>
  <sheetData>
    <row r="1" ht="34" customHeight="1" spans="1:1" x14ac:dyDescent="0.25">
      <c r="A1" s="1" t="s">
        <v>0</v>
      </c>
    </row>
    <row r="2" ht="24" customHeight="1" spans="1:1" x14ac:dyDescent="0.25">
      <c r="A2" s="2" t="s">
        <v>1</v>
      </c>
    </row>
    <row r="3" spans="1:1" x14ac:dyDescent="0.25">
      <c r="A3" s="3" t="s">
        <v>2</v>
      </c>
    </row>
    <row r="5" spans="1:1" x14ac:dyDescent="0.25">
      <c r="A5" s="4" t="s">
        <v>3</v>
      </c>
    </row>
    <row r="6" ht="79" customHeight="1" spans="1:1" x14ac:dyDescent="0.25">
      <c r="A6" s="5" t="s">
        <v>4</v>
      </c>
    </row>
    <row r="8" spans="1:1" x14ac:dyDescent="0.25">
      <c r="A8" s="4" t="s">
        <v>5</v>
      </c>
    </row>
    <row r="9" ht="64" customHeight="1" spans="1:1" x14ac:dyDescent="0.25">
      <c r="A9" s="5" t="s">
        <v>6</v>
      </c>
    </row>
    <row r="11" spans="1:1" x14ac:dyDescent="0.25">
      <c r="A11" s="4" t="s">
        <v>7</v>
      </c>
    </row>
    <row r="12" ht="94" customHeight="1" spans="1:1" x14ac:dyDescent="0.25">
      <c r="A12" s="5" t="s">
        <v>8</v>
      </c>
    </row>
    <row r="14" spans="1:1" x14ac:dyDescent="0.25">
      <c r="A14" s="4" t="s">
        <v>9</v>
      </c>
    </row>
    <row r="15" ht="64" customHeight="1" spans="1:1" x14ac:dyDescent="0.25">
      <c r="A15" s="5" t="s">
        <v>10</v>
      </c>
    </row>
    <row r="17" spans="1:1" x14ac:dyDescent="0.25">
      <c r="A17" s="6" t="s">
        <v>11</v>
      </c>
    </row>
    <row r="18" spans="1:1" x14ac:dyDescent="0.25">
      <c r="A18" s="7" t="s">
        <v>12</v>
      </c>
    </row>
    <row r="19" spans="1:1" x14ac:dyDescent="0.25">
      <c r="A19" s="8" t="s">
        <v>13</v>
      </c>
    </row>
    <row r="20" spans="1:1" x14ac:dyDescent="0.25">
      <c r="A20" s="7" t="s">
        <v>14</v>
      </c>
    </row>
  </sheetData>
  <hyperlinks>
    <hyperlink ref="A19" r:id="rId1"/>
  </hyperlinks>
  <pageMargins left="0.7" right="0.7" top="0.75" bottom="0.75" header="0.3" footer="0.3"/>
  <pageSetup orientation="portrait" horizontalDpi="4294967295" verticalDpi="4294967295" scale="100" fitToWidth="1" fitToHeigh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howGridLines="0"/>
  </sheetViews>
  <sheetFormatPr defaultRowHeight="15" outlineLevelRow="0" outlineLevelCol="0" x14ac:dyDescent="55"/>
  <cols>
    <col min="1" max="1" width="40" customWidth="1"/>
    <col min="2" max="2" width="44" customWidth="1"/>
  </cols>
  <sheetData>
    <row r="1" ht="34" customHeight="1" spans="1:2" x14ac:dyDescent="0.25">
      <c r="A1" s="1" t="s">
        <v>0</v>
      </c>
      <c r="B1" s="1"/>
    </row>
    <row r="2" ht="24" customHeight="1" spans="1:2" x14ac:dyDescent="0.25">
      <c r="A2" s="2" t="s">
        <v>15</v>
      </c>
      <c r="B2" s="2"/>
    </row>
    <row r="3" ht="46" customHeight="1" spans="1:2" x14ac:dyDescent="0.25">
      <c r="A3" s="9" t="s">
        <v>16</v>
      </c>
      <c r="B3" s="9"/>
    </row>
    <row r="5" ht="22" customHeight="1" spans="1:2" x14ac:dyDescent="0.25">
      <c r="A5" s="10" t="s">
        <v>17</v>
      </c>
      <c r="B5" s="11"/>
    </row>
    <row r="6" ht="22" customHeight="1" spans="1:2" x14ac:dyDescent="0.25">
      <c r="A6" s="10" t="s">
        <v>18</v>
      </c>
      <c r="B6" s="12"/>
    </row>
    <row r="7" ht="22" customHeight="1" spans="1:2" x14ac:dyDescent="0.25">
      <c r="A7" s="10" t="s">
        <v>19</v>
      </c>
      <c r="B7" s="13">
        <v>2026</v>
      </c>
    </row>
    <row r="8" spans="1:2" x14ac:dyDescent="0.25">
      <c r="A8" s="10" t="s">
        <v>20</v>
      </c>
      <c r="B8" s="14">
        <f>INDEX(Listas!$C$2:$C$62,(B7-2026)*12+1)</f>
      </c>
    </row>
    <row r="9" spans="1:2" x14ac:dyDescent="0.25">
      <c r="A9" s="10" t="s">
        <v>21</v>
      </c>
      <c r="B9" s="14">
        <f>INDEX(Listas!$C$2:$C$62,(B7-2026)*12+13)-1</f>
      </c>
    </row>
    <row r="11" ht="46" customHeight="1" spans="1:2" x14ac:dyDescent="0.25">
      <c r="A11" s="10" t="s">
        <v>22</v>
      </c>
      <c r="B11" s="10"/>
    </row>
    <row r="13" spans="1:1" x14ac:dyDescent="0.25">
      <c r="A13" s="6" t="s">
        <v>11</v>
      </c>
    </row>
    <row r="14" spans="1:1" x14ac:dyDescent="0.25">
      <c r="A14" s="7" t="s">
        <v>12</v>
      </c>
    </row>
    <row r="15" spans="1:1" x14ac:dyDescent="0.25">
      <c r="A15" s="8" t="s">
        <v>13</v>
      </c>
    </row>
    <row r="16" spans="1:1" x14ac:dyDescent="0.25">
      <c r="A16" s="7" t="s">
        <v>14</v>
      </c>
    </row>
  </sheetData>
  <mergeCells count="4">
    <mergeCell ref="A1:B1"/>
    <mergeCell ref="A2:B2"/>
    <mergeCell ref="A3:B3"/>
    <mergeCell ref="A11:B11"/>
  </mergeCells>
  <dataValidations count="1">
    <dataValidation type="whole" showErrorMessage="1" error="Escribe un año entre 2026 y 2030." sqref="B7">
      <formula1>2026</formula1>
      <formula2>2030</formula2>
    </dataValidation>
  </dataValidations>
  <hyperlinks>
    <hyperlink ref="A15" r:id="rId1"/>
  </hyperlinks>
  <pageMargins left="0.7" right="0.7" top="0.75" bottom="0.75" header="0.3" footer="0.3"/>
  <pageSetup orientation="portrait" horizontalDpi="4294967295" verticalDpi="4294967295" scale="100" fitToWidth="1" fitToHeigh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0"/>
  <sheetViews>
    <sheetView workbookViewId="0" showGridLines="0">
      <pane ySplit="5" topLeftCell="A6" activePane="bottomLeft" state="frozen"/>
      <selection pane="bottomLeft"/>
    </sheetView>
  </sheetViews>
  <sheetFormatPr defaultRowHeight="15" outlineLevelRow="0" outlineLevelCol="0" x14ac:dyDescent="55"/>
  <cols>
    <col min="1" max="1" width="24" customWidth="1"/>
    <col min="2" max="2" width="13" customWidth="1"/>
    <col min="3" max="4" width="12" customWidth="1"/>
    <col min="5" max="5" width="10" customWidth="1"/>
    <col min="7" max="10" width="12" customWidth="1"/>
    <col min="11" max="11" width="38" customWidth="1"/>
  </cols>
  <sheetData>
    <row r="1" ht="34" customHeight="1" spans="1:11" x14ac:dyDescent="0.25">
      <c r="A1" s="1" t="s">
        <v>0</v>
      </c>
      <c r="B1" s="1"/>
      <c r="C1" s="1"/>
      <c r="D1" s="1"/>
      <c r="E1" s="1"/>
      <c r="F1" s="1"/>
      <c r="G1" s="1"/>
      <c r="H1" s="1"/>
      <c r="I1" s="1"/>
      <c r="J1" s="1"/>
      <c r="K1" s="1"/>
    </row>
    <row r="2" ht="24" customHeight="1" spans="1:11" x14ac:dyDescent="0.25">
      <c r="A2" s="2" t="s">
        <v>23</v>
      </c>
      <c r="B2" s="2"/>
      <c r="C2" s="2"/>
      <c r="D2" s="2"/>
      <c r="E2" s="2"/>
      <c r="F2" s="2"/>
      <c r="G2" s="2"/>
      <c r="H2" s="2"/>
      <c r="I2" s="2"/>
      <c r="J2" s="2"/>
      <c r="K2" s="2"/>
    </row>
    <row r="3" ht="46" customHeight="1" spans="1:11" x14ac:dyDescent="0.25">
      <c r="A3" s="9" t="s">
        <v>24</v>
      </c>
      <c r="B3" s="9"/>
      <c r="C3" s="9"/>
      <c r="D3" s="9"/>
      <c r="E3" s="9"/>
      <c r="F3" s="9"/>
      <c r="G3" s="9"/>
      <c r="H3" s="9"/>
      <c r="I3" s="9"/>
      <c r="J3" s="9"/>
      <c r="K3" s="9"/>
    </row>
    <row r="4" spans="1:2" x14ac:dyDescent="0.25">
      <c r="A4" s="10" t="s">
        <v>19</v>
      </c>
      <c r="B4" s="15">
        <f>Datos!$B$7</f>
      </c>
    </row>
    <row r="5" ht="42" customHeight="1" spans="1:11" x14ac:dyDescent="0.25">
      <c r="A5" s="16" t="s">
        <v>25</v>
      </c>
      <c r="B5" s="16" t="s">
        <v>26</v>
      </c>
      <c r="C5" s="16" t="s">
        <v>27</v>
      </c>
      <c r="D5" s="16" t="s">
        <v>28</v>
      </c>
      <c r="E5" s="16" t="s">
        <v>29</v>
      </c>
      <c r="F5" s="16" t="s">
        <v>30</v>
      </c>
      <c r="G5" s="16" t="s">
        <v>31</v>
      </c>
      <c r="H5" s="16" t="s">
        <v>32</v>
      </c>
      <c r="I5" s="16" t="s">
        <v>33</v>
      </c>
      <c r="J5" s="16" t="s">
        <v>34</v>
      </c>
      <c r="K5" s="16" t="s">
        <v>35</v>
      </c>
    </row>
    <row r="6" spans="1:11" x14ac:dyDescent="0.25">
      <c r="A6" s="17" t="s">
        <v>36</v>
      </c>
      <c r="B6" s="18"/>
      <c r="C6" s="19">
        <v>46020</v>
      </c>
      <c r="D6" s="19">
        <v>46031</v>
      </c>
      <c r="E6" s="20">
        <f>IF(AND(ISNUMBER(C6),ISNUMBER(D6)),IF(D6&gt;=C6,MAX(0,MIN(D6,Datos!$B$9)-MAX(C6,Datos!$B$8)+1),""),"")</f>
      </c>
      <c r="F6" s="21" t="s">
        <v>37</v>
      </c>
      <c r="G6" s="20">
        <f>IF(OR($A6="",E6=""),"",SUMIFS($E$6:E6,$A$6:A6,$A6))</f>
      </c>
      <c r="H6" s="20">
        <f>IF(G6="","",MAX(0,MIN(E6,20-(G6-E6))))</f>
      </c>
      <c r="I6" s="20">
        <f>IF(G6="","",E6-H6)</f>
      </c>
      <c r="J6" s="22">
        <f>IF(G6="","",IF(I6&gt;0,MAX(C6,Datos!$B$8)+H6,""))</f>
      </c>
      <c r="K6" s="23">
        <f>IF(AND($A6="",NOT(ISNUMBER(C6))),"",IF(NOT(ISNUMBER(C6)),"Falta la fecha de inicio",IF(NOT(ISNUMBER(D6)),"Falta la fecha de fin",IF(D6&lt;C6,"La fecha de fin es anterior al inicio",IF($A6="","Falta el trabajador",IF(E6=0,"Fuera del año de «Datos»",IF(AND(I6&gt;0,NOT(OR(F6="Sí",F6="Si"))),"Desde el día 21 hace falta el CITT",IF(G6&gt;=20,"Llegó a 20 días en el año",""))))))))</f>
      </c>
    </row>
    <row r="7" spans="1:11" x14ac:dyDescent="0.25">
      <c r="A7" s="17" t="s">
        <v>38</v>
      </c>
      <c r="B7" s="18"/>
      <c r="C7" s="19">
        <v>46062</v>
      </c>
      <c r="D7" s="19">
        <v>46066</v>
      </c>
      <c r="E7" s="20">
        <f>IF(AND(ISNUMBER(C7),ISNUMBER(D7)),IF(D7&gt;=C7,MAX(0,MIN(D7,Datos!$B$9)-MAX(C7,Datos!$B$8)+1),""),"")</f>
      </c>
      <c r="F7" s="21" t="s">
        <v>37</v>
      </c>
      <c r="G7" s="20">
        <f>IF(OR($A7="",E7=""),"",SUMIFS($E$6:E7,$A$6:A7,$A7))</f>
      </c>
      <c r="H7" s="20">
        <f>IF(G7="","",MAX(0,MIN(E7,20-(G7-E7))))</f>
      </c>
      <c r="I7" s="20">
        <f>IF(G7="","",E7-H7)</f>
      </c>
      <c r="J7" s="22">
        <f>IF(G7="","",IF(I7&gt;0,MAX(C7,Datos!$B$8)+H7,""))</f>
      </c>
      <c r="K7" s="23">
        <f>IF(AND($A7="",NOT(ISNUMBER(C7))),"",IF(NOT(ISNUMBER(C7)),"Falta la fecha de inicio",IF(NOT(ISNUMBER(D7)),"Falta la fecha de fin",IF(D7&lt;C7,"La fecha de fin es anterior al inicio",IF($A7="","Falta el trabajador",IF(E7=0,"Fuera del año de «Datos»",IF(AND(I7&gt;0,NOT(OR(F7="Sí",F7="Si"))),"Desde el día 21 hace falta el CITT",IF(G7&gt;=20,"Llegó a 20 días en el año",""))))))))</f>
      </c>
    </row>
    <row r="8" spans="1:11" x14ac:dyDescent="0.25">
      <c r="A8" s="17" t="s">
        <v>39</v>
      </c>
      <c r="B8" s="18"/>
      <c r="C8" s="19">
        <v>46083</v>
      </c>
      <c r="D8" s="19">
        <v>46106</v>
      </c>
      <c r="E8" s="20">
        <f>IF(AND(ISNUMBER(C8),ISNUMBER(D8)),IF(D8&gt;=C8,MAX(0,MIN(D8,Datos!$B$9)-MAX(C8,Datos!$B$8)+1),""),"")</f>
      </c>
      <c r="F8" s="21" t="s">
        <v>37</v>
      </c>
      <c r="G8" s="20">
        <f>IF(OR($A8="",E8=""),"",SUMIFS($E$6:E8,$A$6:A8,$A8))</f>
      </c>
      <c r="H8" s="20">
        <f>IF(G8="","",MAX(0,MIN(E8,20-(G8-E8))))</f>
      </c>
      <c r="I8" s="20">
        <f>IF(G8="","",E8-H8)</f>
      </c>
      <c r="J8" s="22">
        <f>IF(G8="","",IF(I8&gt;0,MAX(C8,Datos!$B$8)+H8,""))</f>
      </c>
      <c r="K8" s="23">
        <f>IF(AND($A8="",NOT(ISNUMBER(C8))),"",IF(NOT(ISNUMBER(C8)),"Falta la fecha de inicio",IF(NOT(ISNUMBER(D8)),"Falta la fecha de fin",IF(D8&lt;C8,"La fecha de fin es anterior al inicio",IF($A8="","Falta el trabajador",IF(E8=0,"Fuera del año de «Datos»",IF(AND(I8&gt;0,NOT(OR(F8="Sí",F8="Si"))),"Desde el día 21 hace falta el CITT",IF(G8&gt;=20,"Llegó a 20 días en el año",""))))))))</f>
      </c>
    </row>
    <row r="9" spans="1:11" x14ac:dyDescent="0.25">
      <c r="A9" s="17" t="s">
        <v>40</v>
      </c>
      <c r="B9" s="18"/>
      <c r="C9" s="19">
        <v>46118</v>
      </c>
      <c r="D9" s="19">
        <v>46120</v>
      </c>
      <c r="E9" s="20">
        <f>IF(AND(ISNUMBER(C9),ISNUMBER(D9)),IF(D9&gt;=C9,MAX(0,MIN(D9,Datos!$B$9)-MAX(C9,Datos!$B$8)+1),""),"")</f>
      </c>
      <c r="F9" s="21" t="s">
        <v>37</v>
      </c>
      <c r="G9" s="20">
        <f>IF(OR($A9="",E9=""),"",SUMIFS($E$6:E9,$A$6:A9,$A9))</f>
      </c>
      <c r="H9" s="20">
        <f>IF(G9="","",MAX(0,MIN(E9,20-(G9-E9))))</f>
      </c>
      <c r="I9" s="20">
        <f>IF(G9="","",E9-H9)</f>
      </c>
      <c r="J9" s="22">
        <f>IF(G9="","",IF(I9&gt;0,MAX(C9,Datos!$B$8)+H9,""))</f>
      </c>
      <c r="K9" s="23">
        <f>IF(AND($A9="",NOT(ISNUMBER(C9))),"",IF(NOT(ISNUMBER(C9)),"Falta la fecha de inicio",IF(NOT(ISNUMBER(D9)),"Falta la fecha de fin",IF(D9&lt;C9,"La fecha de fin es anterior al inicio",IF($A9="","Falta el trabajador",IF(E9=0,"Fuera del año de «Datos»",IF(AND(I9&gt;0,NOT(OR(F9="Sí",F9="Si"))),"Desde el día 21 hace falta el CITT",IF(G9&gt;=20,"Llegó a 20 días en el año",""))))))))</f>
      </c>
    </row>
    <row r="10" spans="1:11" x14ac:dyDescent="0.25">
      <c r="A10" s="17" t="s">
        <v>38</v>
      </c>
      <c r="B10" s="18"/>
      <c r="C10" s="19">
        <v>46188</v>
      </c>
      <c r="D10" s="19">
        <v>46199</v>
      </c>
      <c r="E10" s="20">
        <f>IF(AND(ISNUMBER(C10),ISNUMBER(D10)),IF(D10&gt;=C10,MAX(0,MIN(D10,Datos!$B$9)-MAX(C10,Datos!$B$8)+1),""),"")</f>
      </c>
      <c r="F10" s="21" t="s">
        <v>37</v>
      </c>
      <c r="G10" s="20">
        <f>IF(OR($A10="",E10=""),"",SUMIFS($E$6:E10,$A$6:A10,$A10))</f>
      </c>
      <c r="H10" s="20">
        <f>IF(G10="","",MAX(0,MIN(E10,20-(G10-E10))))</f>
      </c>
      <c r="I10" s="20">
        <f>IF(G10="","",E10-H10)</f>
      </c>
      <c r="J10" s="22">
        <f>IF(G10="","",IF(I10&gt;0,MAX(C10,Datos!$B$8)+H10,""))</f>
      </c>
      <c r="K10" s="23">
        <f>IF(AND($A10="",NOT(ISNUMBER(C10))),"",IF(NOT(ISNUMBER(C10)),"Falta la fecha de inicio",IF(NOT(ISNUMBER(D10)),"Falta la fecha de fin",IF(D10&lt;C10,"La fecha de fin es anterior al inicio",IF($A10="","Falta el trabajador",IF(E10=0,"Fuera del año de «Datos»",IF(AND(I10&gt;0,NOT(OR(F10="Sí",F10="Si"))),"Desde el día 21 hace falta el CITT",IF(G10&gt;=20,"Llegó a 20 días en el año",""))))))))</f>
      </c>
    </row>
    <row r="11" spans="1:11" x14ac:dyDescent="0.25">
      <c r="A11" s="17" t="s">
        <v>36</v>
      </c>
      <c r="B11" s="18"/>
      <c r="C11" s="19">
        <v>46237</v>
      </c>
      <c r="D11" s="19">
        <v>46247</v>
      </c>
      <c r="E11" s="20">
        <f>IF(AND(ISNUMBER(C11),ISNUMBER(D11)),IF(D11&gt;=C11,MAX(0,MIN(D11,Datos!$B$9)-MAX(C11,Datos!$B$8)+1),""),"")</f>
      </c>
      <c r="F11" s="21" t="s">
        <v>37</v>
      </c>
      <c r="G11" s="20">
        <f>IF(OR($A11="",E11=""),"",SUMIFS($E$6:E11,$A$6:A11,$A11))</f>
      </c>
      <c r="H11" s="20">
        <f>IF(G11="","",MAX(0,MIN(E11,20-(G11-E11))))</f>
      </c>
      <c r="I11" s="20">
        <f>IF(G11="","",E11-H11)</f>
      </c>
      <c r="J11" s="22">
        <f>IF(G11="","",IF(I11&gt;0,MAX(C11,Datos!$B$8)+H11,""))</f>
      </c>
      <c r="K11" s="23">
        <f>IF(AND($A11="",NOT(ISNUMBER(C11))),"",IF(NOT(ISNUMBER(C11)),"Falta la fecha de inicio",IF(NOT(ISNUMBER(D11)),"Falta la fecha de fin",IF(D11&lt;C11,"La fecha de fin es anterior al inicio",IF($A11="","Falta el trabajador",IF(E11=0,"Fuera del año de «Datos»",IF(AND(I11&gt;0,NOT(OR(F11="Sí",F11="Si"))),"Desde el día 21 hace falta el CITT",IF(G11&gt;=20,"Llegó a 20 días en el año",""))))))))</f>
      </c>
    </row>
    <row r="12" spans="1:11" x14ac:dyDescent="0.25">
      <c r="A12" s="17" t="s">
        <v>38</v>
      </c>
      <c r="B12" s="18"/>
      <c r="C12" s="19">
        <v>46286</v>
      </c>
      <c r="D12" s="19">
        <v>46297</v>
      </c>
      <c r="E12" s="20">
        <f>IF(AND(ISNUMBER(C12),ISNUMBER(D12)),IF(D12&gt;=C12,MAX(0,MIN(D12,Datos!$B$9)-MAX(C12,Datos!$B$8)+1),""),"")</f>
      </c>
      <c r="F12" s="21" t="s">
        <v>41</v>
      </c>
      <c r="G12" s="20">
        <f>IF(OR($A12="",E12=""),"",SUMIFS($E$6:E12,$A$6:A12,$A12))</f>
      </c>
      <c r="H12" s="20">
        <f>IF(G12="","",MAX(0,MIN(E12,20-(G12-E12))))</f>
      </c>
      <c r="I12" s="20">
        <f>IF(G12="","",E12-H12)</f>
      </c>
      <c r="J12" s="22">
        <f>IF(G12="","",IF(I12&gt;0,MAX(C12,Datos!$B$8)+H12,""))</f>
      </c>
      <c r="K12" s="23">
        <f>IF(AND($A12="",NOT(ISNUMBER(C12))),"",IF(NOT(ISNUMBER(C12)),"Falta la fecha de inicio",IF(NOT(ISNUMBER(D12)),"Falta la fecha de fin",IF(D12&lt;C12,"La fecha de fin es anterior al inicio",IF($A12="","Falta el trabajador",IF(E12=0,"Fuera del año de «Datos»",IF(AND(I12&gt;0,NOT(OR(F12="Sí",F12="Si"))),"Desde el día 21 hace falta el CITT",IF(G12&gt;=20,"Llegó a 20 días en el año",""))))))))</f>
      </c>
    </row>
    <row r="13" spans="1:11" x14ac:dyDescent="0.25">
      <c r="A13" s="18"/>
      <c r="B13" s="18"/>
      <c r="C13" s="24"/>
      <c r="D13" s="24"/>
      <c r="E13" s="20">
        <f>IF(AND(ISNUMBER(C13),ISNUMBER(D13)),IF(D13&gt;=C13,MAX(0,MIN(D13,Datos!$B$9)-MAX(C13,Datos!$B$8)+1),""),"")</f>
      </c>
      <c r="F13" s="25"/>
      <c r="G13" s="20">
        <f>IF(OR($A13="",E13=""),"",SUMIFS($E$6:E13,$A$6:A13,$A13))</f>
      </c>
      <c r="H13" s="20">
        <f>IF(G13="","",MAX(0,MIN(E13,20-(G13-E13))))</f>
      </c>
      <c r="I13" s="20">
        <f>IF(G13="","",E13-H13)</f>
      </c>
      <c r="J13" s="22">
        <f>IF(G13="","",IF(I13&gt;0,MAX(C13,Datos!$B$8)+H13,""))</f>
      </c>
      <c r="K13" s="23">
        <f>IF(AND($A13="",NOT(ISNUMBER(C13))),"",IF(NOT(ISNUMBER(C13)),"Falta la fecha de inicio",IF(NOT(ISNUMBER(D13)),"Falta la fecha de fin",IF(D13&lt;C13,"La fecha de fin es anterior al inicio",IF($A13="","Falta el trabajador",IF(E13=0,"Fuera del año de «Datos»",IF(AND(I13&gt;0,NOT(OR(F13="Sí",F13="Si"))),"Desde el día 21 hace falta el CITT",IF(G13&gt;=20,"Llegó a 20 días en el año",""))))))))</f>
      </c>
    </row>
    <row r="14" spans="1:11" x14ac:dyDescent="0.25">
      <c r="A14" s="18"/>
      <c r="B14" s="18"/>
      <c r="C14" s="24"/>
      <c r="D14" s="24"/>
      <c r="E14" s="20">
        <f>IF(AND(ISNUMBER(C14),ISNUMBER(D14)),IF(D14&gt;=C14,MAX(0,MIN(D14,Datos!$B$9)-MAX(C14,Datos!$B$8)+1),""),"")</f>
      </c>
      <c r="F14" s="25"/>
      <c r="G14" s="20">
        <f>IF(OR($A14="",E14=""),"",SUMIFS($E$6:E14,$A$6:A14,$A14))</f>
      </c>
      <c r="H14" s="20">
        <f>IF(G14="","",MAX(0,MIN(E14,20-(G14-E14))))</f>
      </c>
      <c r="I14" s="20">
        <f>IF(G14="","",E14-H14)</f>
      </c>
      <c r="J14" s="22">
        <f>IF(G14="","",IF(I14&gt;0,MAX(C14,Datos!$B$8)+H14,""))</f>
      </c>
      <c r="K14" s="23">
        <f>IF(AND($A14="",NOT(ISNUMBER(C14))),"",IF(NOT(ISNUMBER(C14)),"Falta la fecha de inicio",IF(NOT(ISNUMBER(D14)),"Falta la fecha de fin",IF(D14&lt;C14,"La fecha de fin es anterior al inicio",IF($A14="","Falta el trabajador",IF(E14=0,"Fuera del año de «Datos»",IF(AND(I14&gt;0,NOT(OR(F14="Sí",F14="Si"))),"Desde el día 21 hace falta el CITT",IF(G14&gt;=20,"Llegó a 20 días en el año",""))))))))</f>
      </c>
    </row>
    <row r="15" spans="1:11" x14ac:dyDescent="0.25">
      <c r="A15" s="18"/>
      <c r="B15" s="18"/>
      <c r="C15" s="24"/>
      <c r="D15" s="24"/>
      <c r="E15" s="20">
        <f>IF(AND(ISNUMBER(C15),ISNUMBER(D15)),IF(D15&gt;=C15,MAX(0,MIN(D15,Datos!$B$9)-MAX(C15,Datos!$B$8)+1),""),"")</f>
      </c>
      <c r="F15" s="25"/>
      <c r="G15" s="20">
        <f>IF(OR($A15="",E15=""),"",SUMIFS($E$6:E15,$A$6:A15,$A15))</f>
      </c>
      <c r="H15" s="20">
        <f>IF(G15="","",MAX(0,MIN(E15,20-(G15-E15))))</f>
      </c>
      <c r="I15" s="20">
        <f>IF(G15="","",E15-H15)</f>
      </c>
      <c r="J15" s="22">
        <f>IF(G15="","",IF(I15&gt;0,MAX(C15,Datos!$B$8)+H15,""))</f>
      </c>
      <c r="K15" s="23">
        <f>IF(AND($A15="",NOT(ISNUMBER(C15))),"",IF(NOT(ISNUMBER(C15)),"Falta la fecha de inicio",IF(NOT(ISNUMBER(D15)),"Falta la fecha de fin",IF(D15&lt;C15,"La fecha de fin es anterior al inicio",IF($A15="","Falta el trabajador",IF(E15=0,"Fuera del año de «Datos»",IF(AND(I15&gt;0,NOT(OR(F15="Sí",F15="Si"))),"Desde el día 21 hace falta el CITT",IF(G15&gt;=20,"Llegó a 20 días en el año",""))))))))</f>
      </c>
    </row>
    <row r="16" spans="1:11" x14ac:dyDescent="0.25">
      <c r="A16" s="18"/>
      <c r="B16" s="18"/>
      <c r="C16" s="24"/>
      <c r="D16" s="24"/>
      <c r="E16" s="20">
        <f>IF(AND(ISNUMBER(C16),ISNUMBER(D16)),IF(D16&gt;=C16,MAX(0,MIN(D16,Datos!$B$9)-MAX(C16,Datos!$B$8)+1),""),"")</f>
      </c>
      <c r="F16" s="25"/>
      <c r="G16" s="20">
        <f>IF(OR($A16="",E16=""),"",SUMIFS($E$6:E16,$A$6:A16,$A16))</f>
      </c>
      <c r="H16" s="20">
        <f>IF(G16="","",MAX(0,MIN(E16,20-(G16-E16))))</f>
      </c>
      <c r="I16" s="20">
        <f>IF(G16="","",E16-H16)</f>
      </c>
      <c r="J16" s="22">
        <f>IF(G16="","",IF(I16&gt;0,MAX(C16,Datos!$B$8)+H16,""))</f>
      </c>
      <c r="K16" s="23">
        <f>IF(AND($A16="",NOT(ISNUMBER(C16))),"",IF(NOT(ISNUMBER(C16)),"Falta la fecha de inicio",IF(NOT(ISNUMBER(D16)),"Falta la fecha de fin",IF(D16&lt;C16,"La fecha de fin es anterior al inicio",IF($A16="","Falta el trabajador",IF(E16=0,"Fuera del año de «Datos»",IF(AND(I16&gt;0,NOT(OR(F16="Sí",F16="Si"))),"Desde el día 21 hace falta el CITT",IF(G16&gt;=20,"Llegó a 20 días en el año",""))))))))</f>
      </c>
    </row>
    <row r="17" spans="1:11" x14ac:dyDescent="0.25">
      <c r="A17" s="18"/>
      <c r="B17" s="18"/>
      <c r="C17" s="24"/>
      <c r="D17" s="24"/>
      <c r="E17" s="20">
        <f>IF(AND(ISNUMBER(C17),ISNUMBER(D17)),IF(D17&gt;=C17,MAX(0,MIN(D17,Datos!$B$9)-MAX(C17,Datos!$B$8)+1),""),"")</f>
      </c>
      <c r="F17" s="25"/>
      <c r="G17" s="20">
        <f>IF(OR($A17="",E17=""),"",SUMIFS($E$6:E17,$A$6:A17,$A17))</f>
      </c>
      <c r="H17" s="20">
        <f>IF(G17="","",MAX(0,MIN(E17,20-(G17-E17))))</f>
      </c>
      <c r="I17" s="20">
        <f>IF(G17="","",E17-H17)</f>
      </c>
      <c r="J17" s="22">
        <f>IF(G17="","",IF(I17&gt;0,MAX(C17,Datos!$B$8)+H17,""))</f>
      </c>
      <c r="K17" s="23">
        <f>IF(AND($A17="",NOT(ISNUMBER(C17))),"",IF(NOT(ISNUMBER(C17)),"Falta la fecha de inicio",IF(NOT(ISNUMBER(D17)),"Falta la fecha de fin",IF(D17&lt;C17,"La fecha de fin es anterior al inicio",IF($A17="","Falta el trabajador",IF(E17=0,"Fuera del año de «Datos»",IF(AND(I17&gt;0,NOT(OR(F17="Sí",F17="Si"))),"Desde el día 21 hace falta el CITT",IF(G17&gt;=20,"Llegó a 20 días en el año",""))))))))</f>
      </c>
    </row>
    <row r="18" spans="1:11" x14ac:dyDescent="0.25">
      <c r="A18" s="18"/>
      <c r="B18" s="18"/>
      <c r="C18" s="24"/>
      <c r="D18" s="24"/>
      <c r="E18" s="20">
        <f>IF(AND(ISNUMBER(C18),ISNUMBER(D18)),IF(D18&gt;=C18,MAX(0,MIN(D18,Datos!$B$9)-MAX(C18,Datos!$B$8)+1),""),"")</f>
      </c>
      <c r="F18" s="25"/>
      <c r="G18" s="20">
        <f>IF(OR($A18="",E18=""),"",SUMIFS($E$6:E18,$A$6:A18,$A18))</f>
      </c>
      <c r="H18" s="20">
        <f>IF(G18="","",MAX(0,MIN(E18,20-(G18-E18))))</f>
      </c>
      <c r="I18" s="20">
        <f>IF(G18="","",E18-H18)</f>
      </c>
      <c r="J18" s="22">
        <f>IF(G18="","",IF(I18&gt;0,MAX(C18,Datos!$B$8)+H18,""))</f>
      </c>
      <c r="K18" s="23">
        <f>IF(AND($A18="",NOT(ISNUMBER(C18))),"",IF(NOT(ISNUMBER(C18)),"Falta la fecha de inicio",IF(NOT(ISNUMBER(D18)),"Falta la fecha de fin",IF(D18&lt;C18,"La fecha de fin es anterior al inicio",IF($A18="","Falta el trabajador",IF(E18=0,"Fuera del año de «Datos»",IF(AND(I18&gt;0,NOT(OR(F18="Sí",F18="Si"))),"Desde el día 21 hace falta el CITT",IF(G18&gt;=20,"Llegó a 20 días en el año",""))))))))</f>
      </c>
    </row>
    <row r="19" spans="1:11" x14ac:dyDescent="0.25">
      <c r="A19" s="18"/>
      <c r="B19" s="18"/>
      <c r="C19" s="24"/>
      <c r="D19" s="24"/>
      <c r="E19" s="20">
        <f>IF(AND(ISNUMBER(C19),ISNUMBER(D19)),IF(D19&gt;=C19,MAX(0,MIN(D19,Datos!$B$9)-MAX(C19,Datos!$B$8)+1),""),"")</f>
      </c>
      <c r="F19" s="25"/>
      <c r="G19" s="20">
        <f>IF(OR($A19="",E19=""),"",SUMIFS($E$6:E19,$A$6:A19,$A19))</f>
      </c>
      <c r="H19" s="20">
        <f>IF(G19="","",MAX(0,MIN(E19,20-(G19-E19))))</f>
      </c>
      <c r="I19" s="20">
        <f>IF(G19="","",E19-H19)</f>
      </c>
      <c r="J19" s="22">
        <f>IF(G19="","",IF(I19&gt;0,MAX(C19,Datos!$B$8)+H19,""))</f>
      </c>
      <c r="K19" s="23">
        <f>IF(AND($A19="",NOT(ISNUMBER(C19))),"",IF(NOT(ISNUMBER(C19)),"Falta la fecha de inicio",IF(NOT(ISNUMBER(D19)),"Falta la fecha de fin",IF(D19&lt;C19,"La fecha de fin es anterior al inicio",IF($A19="","Falta el trabajador",IF(E19=0,"Fuera del año de «Datos»",IF(AND(I19&gt;0,NOT(OR(F19="Sí",F19="Si"))),"Desde el día 21 hace falta el CITT",IF(G19&gt;=20,"Llegó a 20 días en el año",""))))))))</f>
      </c>
    </row>
    <row r="20" spans="1:11" x14ac:dyDescent="0.25">
      <c r="A20" s="18"/>
      <c r="B20" s="18"/>
      <c r="C20" s="24"/>
      <c r="D20" s="24"/>
      <c r="E20" s="20">
        <f>IF(AND(ISNUMBER(C20),ISNUMBER(D20)),IF(D20&gt;=C20,MAX(0,MIN(D20,Datos!$B$9)-MAX(C20,Datos!$B$8)+1),""),"")</f>
      </c>
      <c r="F20" s="25"/>
      <c r="G20" s="20">
        <f>IF(OR($A20="",E20=""),"",SUMIFS($E$6:E20,$A$6:A20,$A20))</f>
      </c>
      <c r="H20" s="20">
        <f>IF(G20="","",MAX(0,MIN(E20,20-(G20-E20))))</f>
      </c>
      <c r="I20" s="20">
        <f>IF(G20="","",E20-H20)</f>
      </c>
      <c r="J20" s="22">
        <f>IF(G20="","",IF(I20&gt;0,MAX(C20,Datos!$B$8)+H20,""))</f>
      </c>
      <c r="K20" s="23">
        <f>IF(AND($A20="",NOT(ISNUMBER(C20))),"",IF(NOT(ISNUMBER(C20)),"Falta la fecha de inicio",IF(NOT(ISNUMBER(D20)),"Falta la fecha de fin",IF(D20&lt;C20,"La fecha de fin es anterior al inicio",IF($A20="","Falta el trabajador",IF(E20=0,"Fuera del año de «Datos»",IF(AND(I20&gt;0,NOT(OR(F20="Sí",F20="Si"))),"Desde el día 21 hace falta el CITT",IF(G20&gt;=20,"Llegó a 20 días en el año",""))))))))</f>
      </c>
    </row>
    <row r="21" spans="1:11" x14ac:dyDescent="0.25">
      <c r="A21" s="18"/>
      <c r="B21" s="18"/>
      <c r="C21" s="24"/>
      <c r="D21" s="24"/>
      <c r="E21" s="20">
        <f>IF(AND(ISNUMBER(C21),ISNUMBER(D21)),IF(D21&gt;=C21,MAX(0,MIN(D21,Datos!$B$9)-MAX(C21,Datos!$B$8)+1),""),"")</f>
      </c>
      <c r="F21" s="25"/>
      <c r="G21" s="20">
        <f>IF(OR($A21="",E21=""),"",SUMIFS($E$6:E21,$A$6:A21,$A21))</f>
      </c>
      <c r="H21" s="20">
        <f>IF(G21="","",MAX(0,MIN(E21,20-(G21-E21))))</f>
      </c>
      <c r="I21" s="20">
        <f>IF(G21="","",E21-H21)</f>
      </c>
      <c r="J21" s="22">
        <f>IF(G21="","",IF(I21&gt;0,MAX(C21,Datos!$B$8)+H21,""))</f>
      </c>
      <c r="K21" s="23">
        <f>IF(AND($A21="",NOT(ISNUMBER(C21))),"",IF(NOT(ISNUMBER(C21)),"Falta la fecha de inicio",IF(NOT(ISNUMBER(D21)),"Falta la fecha de fin",IF(D21&lt;C21,"La fecha de fin es anterior al inicio",IF($A21="","Falta el trabajador",IF(E21=0,"Fuera del año de «Datos»",IF(AND(I21&gt;0,NOT(OR(F21="Sí",F21="Si"))),"Desde el día 21 hace falta el CITT",IF(G21&gt;=20,"Llegó a 20 días en el año",""))))))))</f>
      </c>
    </row>
    <row r="22" spans="1:11" x14ac:dyDescent="0.25">
      <c r="A22" s="18"/>
      <c r="B22" s="18"/>
      <c r="C22" s="24"/>
      <c r="D22" s="24"/>
      <c r="E22" s="20">
        <f>IF(AND(ISNUMBER(C22),ISNUMBER(D22)),IF(D22&gt;=C22,MAX(0,MIN(D22,Datos!$B$9)-MAX(C22,Datos!$B$8)+1),""),"")</f>
      </c>
      <c r="F22" s="25"/>
      <c r="G22" s="20">
        <f>IF(OR($A22="",E22=""),"",SUMIFS($E$6:E22,$A$6:A22,$A22))</f>
      </c>
      <c r="H22" s="20">
        <f>IF(G22="","",MAX(0,MIN(E22,20-(G22-E22))))</f>
      </c>
      <c r="I22" s="20">
        <f>IF(G22="","",E22-H22)</f>
      </c>
      <c r="J22" s="22">
        <f>IF(G22="","",IF(I22&gt;0,MAX(C22,Datos!$B$8)+H22,""))</f>
      </c>
      <c r="K22" s="23">
        <f>IF(AND($A22="",NOT(ISNUMBER(C22))),"",IF(NOT(ISNUMBER(C22)),"Falta la fecha de inicio",IF(NOT(ISNUMBER(D22)),"Falta la fecha de fin",IF(D22&lt;C22,"La fecha de fin es anterior al inicio",IF($A22="","Falta el trabajador",IF(E22=0,"Fuera del año de «Datos»",IF(AND(I22&gt;0,NOT(OR(F22="Sí",F22="Si"))),"Desde el día 21 hace falta el CITT",IF(G22&gt;=20,"Llegó a 20 días en el año",""))))))))</f>
      </c>
    </row>
    <row r="23" spans="1:11" x14ac:dyDescent="0.25">
      <c r="A23" s="18"/>
      <c r="B23" s="18"/>
      <c r="C23" s="24"/>
      <c r="D23" s="24"/>
      <c r="E23" s="20">
        <f>IF(AND(ISNUMBER(C23),ISNUMBER(D23)),IF(D23&gt;=C23,MAX(0,MIN(D23,Datos!$B$9)-MAX(C23,Datos!$B$8)+1),""),"")</f>
      </c>
      <c r="F23" s="25"/>
      <c r="G23" s="20">
        <f>IF(OR($A23="",E23=""),"",SUMIFS($E$6:E23,$A$6:A23,$A23))</f>
      </c>
      <c r="H23" s="20">
        <f>IF(G23="","",MAX(0,MIN(E23,20-(G23-E23))))</f>
      </c>
      <c r="I23" s="20">
        <f>IF(G23="","",E23-H23)</f>
      </c>
      <c r="J23" s="22">
        <f>IF(G23="","",IF(I23&gt;0,MAX(C23,Datos!$B$8)+H23,""))</f>
      </c>
      <c r="K23" s="23">
        <f>IF(AND($A23="",NOT(ISNUMBER(C23))),"",IF(NOT(ISNUMBER(C23)),"Falta la fecha de inicio",IF(NOT(ISNUMBER(D23)),"Falta la fecha de fin",IF(D23&lt;C23,"La fecha de fin es anterior al inicio",IF($A23="","Falta el trabajador",IF(E23=0,"Fuera del año de «Datos»",IF(AND(I23&gt;0,NOT(OR(F23="Sí",F23="Si"))),"Desde el día 21 hace falta el CITT",IF(G23&gt;=20,"Llegó a 20 días en el año",""))))))))</f>
      </c>
    </row>
    <row r="24" spans="1:11" x14ac:dyDescent="0.25">
      <c r="A24" s="18"/>
      <c r="B24" s="18"/>
      <c r="C24" s="24"/>
      <c r="D24" s="24"/>
      <c r="E24" s="20">
        <f>IF(AND(ISNUMBER(C24),ISNUMBER(D24)),IF(D24&gt;=C24,MAX(0,MIN(D24,Datos!$B$9)-MAX(C24,Datos!$B$8)+1),""),"")</f>
      </c>
      <c r="F24" s="25"/>
      <c r="G24" s="20">
        <f>IF(OR($A24="",E24=""),"",SUMIFS($E$6:E24,$A$6:A24,$A24))</f>
      </c>
      <c r="H24" s="20">
        <f>IF(G24="","",MAX(0,MIN(E24,20-(G24-E24))))</f>
      </c>
      <c r="I24" s="20">
        <f>IF(G24="","",E24-H24)</f>
      </c>
      <c r="J24" s="22">
        <f>IF(G24="","",IF(I24&gt;0,MAX(C24,Datos!$B$8)+H24,""))</f>
      </c>
      <c r="K24" s="23">
        <f>IF(AND($A24="",NOT(ISNUMBER(C24))),"",IF(NOT(ISNUMBER(C24)),"Falta la fecha de inicio",IF(NOT(ISNUMBER(D24)),"Falta la fecha de fin",IF(D24&lt;C24,"La fecha de fin es anterior al inicio",IF($A24="","Falta el trabajador",IF(E24=0,"Fuera del año de «Datos»",IF(AND(I24&gt;0,NOT(OR(F24="Sí",F24="Si"))),"Desde el día 21 hace falta el CITT",IF(G24&gt;=20,"Llegó a 20 días en el año",""))))))))</f>
      </c>
    </row>
    <row r="25" spans="1:11" x14ac:dyDescent="0.25">
      <c r="A25" s="18"/>
      <c r="B25" s="18"/>
      <c r="C25" s="24"/>
      <c r="D25" s="24"/>
      <c r="E25" s="20">
        <f>IF(AND(ISNUMBER(C25),ISNUMBER(D25)),IF(D25&gt;=C25,MAX(0,MIN(D25,Datos!$B$9)-MAX(C25,Datos!$B$8)+1),""),"")</f>
      </c>
      <c r="F25" s="25"/>
      <c r="G25" s="20">
        <f>IF(OR($A25="",E25=""),"",SUMIFS($E$6:E25,$A$6:A25,$A25))</f>
      </c>
      <c r="H25" s="20">
        <f>IF(G25="","",MAX(0,MIN(E25,20-(G25-E25))))</f>
      </c>
      <c r="I25" s="20">
        <f>IF(G25="","",E25-H25)</f>
      </c>
      <c r="J25" s="22">
        <f>IF(G25="","",IF(I25&gt;0,MAX(C25,Datos!$B$8)+H25,""))</f>
      </c>
      <c r="K25" s="23">
        <f>IF(AND($A25="",NOT(ISNUMBER(C25))),"",IF(NOT(ISNUMBER(C25)),"Falta la fecha de inicio",IF(NOT(ISNUMBER(D25)),"Falta la fecha de fin",IF(D25&lt;C25,"La fecha de fin es anterior al inicio",IF($A25="","Falta el trabajador",IF(E25=0,"Fuera del año de «Datos»",IF(AND(I25&gt;0,NOT(OR(F25="Sí",F25="Si"))),"Desde el día 21 hace falta el CITT",IF(G25&gt;=20,"Llegó a 20 días en el año",""))))))))</f>
      </c>
    </row>
    <row r="26" spans="1:11" x14ac:dyDescent="0.25">
      <c r="A26" s="18"/>
      <c r="B26" s="18"/>
      <c r="C26" s="24"/>
      <c r="D26" s="24"/>
      <c r="E26" s="20">
        <f>IF(AND(ISNUMBER(C26),ISNUMBER(D26)),IF(D26&gt;=C26,MAX(0,MIN(D26,Datos!$B$9)-MAX(C26,Datos!$B$8)+1),""),"")</f>
      </c>
      <c r="F26" s="25"/>
      <c r="G26" s="20">
        <f>IF(OR($A26="",E26=""),"",SUMIFS($E$6:E26,$A$6:A26,$A26))</f>
      </c>
      <c r="H26" s="20">
        <f>IF(G26="","",MAX(0,MIN(E26,20-(G26-E26))))</f>
      </c>
      <c r="I26" s="20">
        <f>IF(G26="","",E26-H26)</f>
      </c>
      <c r="J26" s="22">
        <f>IF(G26="","",IF(I26&gt;0,MAX(C26,Datos!$B$8)+H26,""))</f>
      </c>
      <c r="K26" s="23">
        <f>IF(AND($A26="",NOT(ISNUMBER(C26))),"",IF(NOT(ISNUMBER(C26)),"Falta la fecha de inicio",IF(NOT(ISNUMBER(D26)),"Falta la fecha de fin",IF(D26&lt;C26,"La fecha de fin es anterior al inicio",IF($A26="","Falta el trabajador",IF(E26=0,"Fuera del año de «Datos»",IF(AND(I26&gt;0,NOT(OR(F26="Sí",F26="Si"))),"Desde el día 21 hace falta el CITT",IF(G26&gt;=20,"Llegó a 20 días en el año",""))))))))</f>
      </c>
    </row>
    <row r="27" spans="1:11" x14ac:dyDescent="0.25">
      <c r="A27" s="18"/>
      <c r="B27" s="18"/>
      <c r="C27" s="24"/>
      <c r="D27" s="24"/>
      <c r="E27" s="20">
        <f>IF(AND(ISNUMBER(C27),ISNUMBER(D27)),IF(D27&gt;=C27,MAX(0,MIN(D27,Datos!$B$9)-MAX(C27,Datos!$B$8)+1),""),"")</f>
      </c>
      <c r="F27" s="25"/>
      <c r="G27" s="20">
        <f>IF(OR($A27="",E27=""),"",SUMIFS($E$6:E27,$A$6:A27,$A27))</f>
      </c>
      <c r="H27" s="20">
        <f>IF(G27="","",MAX(0,MIN(E27,20-(G27-E27))))</f>
      </c>
      <c r="I27" s="20">
        <f>IF(G27="","",E27-H27)</f>
      </c>
      <c r="J27" s="22">
        <f>IF(G27="","",IF(I27&gt;0,MAX(C27,Datos!$B$8)+H27,""))</f>
      </c>
      <c r="K27" s="23">
        <f>IF(AND($A27="",NOT(ISNUMBER(C27))),"",IF(NOT(ISNUMBER(C27)),"Falta la fecha de inicio",IF(NOT(ISNUMBER(D27)),"Falta la fecha de fin",IF(D27&lt;C27,"La fecha de fin es anterior al inicio",IF($A27="","Falta el trabajador",IF(E27=0,"Fuera del año de «Datos»",IF(AND(I27&gt;0,NOT(OR(F27="Sí",F27="Si"))),"Desde el día 21 hace falta el CITT",IF(G27&gt;=20,"Llegó a 20 días en el año",""))))))))</f>
      </c>
    </row>
    <row r="28" spans="1:11" x14ac:dyDescent="0.25">
      <c r="A28" s="18"/>
      <c r="B28" s="18"/>
      <c r="C28" s="24"/>
      <c r="D28" s="24"/>
      <c r="E28" s="20">
        <f>IF(AND(ISNUMBER(C28),ISNUMBER(D28)),IF(D28&gt;=C28,MAX(0,MIN(D28,Datos!$B$9)-MAX(C28,Datos!$B$8)+1),""),"")</f>
      </c>
      <c r="F28" s="25"/>
      <c r="G28" s="20">
        <f>IF(OR($A28="",E28=""),"",SUMIFS($E$6:E28,$A$6:A28,$A28))</f>
      </c>
      <c r="H28" s="20">
        <f>IF(G28="","",MAX(0,MIN(E28,20-(G28-E28))))</f>
      </c>
      <c r="I28" s="20">
        <f>IF(G28="","",E28-H28)</f>
      </c>
      <c r="J28" s="22">
        <f>IF(G28="","",IF(I28&gt;0,MAX(C28,Datos!$B$8)+H28,""))</f>
      </c>
      <c r="K28" s="23">
        <f>IF(AND($A28="",NOT(ISNUMBER(C28))),"",IF(NOT(ISNUMBER(C28)),"Falta la fecha de inicio",IF(NOT(ISNUMBER(D28)),"Falta la fecha de fin",IF(D28&lt;C28,"La fecha de fin es anterior al inicio",IF($A28="","Falta el trabajador",IF(E28=0,"Fuera del año de «Datos»",IF(AND(I28&gt;0,NOT(OR(F28="Sí",F28="Si"))),"Desde el día 21 hace falta el CITT",IF(G28&gt;=20,"Llegó a 20 días en el año",""))))))))</f>
      </c>
    </row>
    <row r="29" spans="1:11" x14ac:dyDescent="0.25">
      <c r="A29" s="18"/>
      <c r="B29" s="18"/>
      <c r="C29" s="24"/>
      <c r="D29" s="24"/>
      <c r="E29" s="20">
        <f>IF(AND(ISNUMBER(C29),ISNUMBER(D29)),IF(D29&gt;=C29,MAX(0,MIN(D29,Datos!$B$9)-MAX(C29,Datos!$B$8)+1),""),"")</f>
      </c>
      <c r="F29" s="25"/>
      <c r="G29" s="20">
        <f>IF(OR($A29="",E29=""),"",SUMIFS($E$6:E29,$A$6:A29,$A29))</f>
      </c>
      <c r="H29" s="20">
        <f>IF(G29="","",MAX(0,MIN(E29,20-(G29-E29))))</f>
      </c>
      <c r="I29" s="20">
        <f>IF(G29="","",E29-H29)</f>
      </c>
      <c r="J29" s="22">
        <f>IF(G29="","",IF(I29&gt;0,MAX(C29,Datos!$B$8)+H29,""))</f>
      </c>
      <c r="K29" s="23">
        <f>IF(AND($A29="",NOT(ISNUMBER(C29))),"",IF(NOT(ISNUMBER(C29)),"Falta la fecha de inicio",IF(NOT(ISNUMBER(D29)),"Falta la fecha de fin",IF(D29&lt;C29,"La fecha de fin es anterior al inicio",IF($A29="","Falta el trabajador",IF(E29=0,"Fuera del año de «Datos»",IF(AND(I29&gt;0,NOT(OR(F29="Sí",F29="Si"))),"Desde el día 21 hace falta el CITT",IF(G29&gt;=20,"Llegó a 20 días en el año",""))))))))</f>
      </c>
    </row>
    <row r="30" spans="1:11" x14ac:dyDescent="0.25">
      <c r="A30" s="18"/>
      <c r="B30" s="18"/>
      <c r="C30" s="24"/>
      <c r="D30" s="24"/>
      <c r="E30" s="20">
        <f>IF(AND(ISNUMBER(C30),ISNUMBER(D30)),IF(D30&gt;=C30,MAX(0,MIN(D30,Datos!$B$9)-MAX(C30,Datos!$B$8)+1),""),"")</f>
      </c>
      <c r="F30" s="25"/>
      <c r="G30" s="20">
        <f>IF(OR($A30="",E30=""),"",SUMIFS($E$6:E30,$A$6:A30,$A30))</f>
      </c>
      <c r="H30" s="20">
        <f>IF(G30="","",MAX(0,MIN(E30,20-(G30-E30))))</f>
      </c>
      <c r="I30" s="20">
        <f>IF(G30="","",E30-H30)</f>
      </c>
      <c r="J30" s="22">
        <f>IF(G30="","",IF(I30&gt;0,MAX(C30,Datos!$B$8)+H30,""))</f>
      </c>
      <c r="K30" s="23">
        <f>IF(AND($A30="",NOT(ISNUMBER(C30))),"",IF(NOT(ISNUMBER(C30)),"Falta la fecha de inicio",IF(NOT(ISNUMBER(D30)),"Falta la fecha de fin",IF(D30&lt;C30,"La fecha de fin es anterior al inicio",IF($A30="","Falta el trabajador",IF(E30=0,"Fuera del año de «Datos»",IF(AND(I30&gt;0,NOT(OR(F30="Sí",F30="Si"))),"Desde el día 21 hace falta el CITT",IF(G30&gt;=20,"Llegó a 20 días en el año",""))))))))</f>
      </c>
    </row>
    <row r="31" spans="1:11" x14ac:dyDescent="0.25">
      <c r="A31" s="18"/>
      <c r="B31" s="18"/>
      <c r="C31" s="24"/>
      <c r="D31" s="24"/>
      <c r="E31" s="20">
        <f>IF(AND(ISNUMBER(C31),ISNUMBER(D31)),IF(D31&gt;=C31,MAX(0,MIN(D31,Datos!$B$9)-MAX(C31,Datos!$B$8)+1),""),"")</f>
      </c>
      <c r="F31" s="25"/>
      <c r="G31" s="20">
        <f>IF(OR($A31="",E31=""),"",SUMIFS($E$6:E31,$A$6:A31,$A31))</f>
      </c>
      <c r="H31" s="20">
        <f>IF(G31="","",MAX(0,MIN(E31,20-(G31-E31))))</f>
      </c>
      <c r="I31" s="20">
        <f>IF(G31="","",E31-H31)</f>
      </c>
      <c r="J31" s="22">
        <f>IF(G31="","",IF(I31&gt;0,MAX(C31,Datos!$B$8)+H31,""))</f>
      </c>
      <c r="K31" s="23">
        <f>IF(AND($A31="",NOT(ISNUMBER(C31))),"",IF(NOT(ISNUMBER(C31)),"Falta la fecha de inicio",IF(NOT(ISNUMBER(D31)),"Falta la fecha de fin",IF(D31&lt;C31,"La fecha de fin es anterior al inicio",IF($A31="","Falta el trabajador",IF(E31=0,"Fuera del año de «Datos»",IF(AND(I31&gt;0,NOT(OR(F31="Sí",F31="Si"))),"Desde el día 21 hace falta el CITT",IF(G31&gt;=20,"Llegó a 20 días en el año",""))))))))</f>
      </c>
    </row>
    <row r="32" spans="1:11" x14ac:dyDescent="0.25">
      <c r="A32" s="18"/>
      <c r="B32" s="18"/>
      <c r="C32" s="24"/>
      <c r="D32" s="24"/>
      <c r="E32" s="20">
        <f>IF(AND(ISNUMBER(C32),ISNUMBER(D32)),IF(D32&gt;=C32,MAX(0,MIN(D32,Datos!$B$9)-MAX(C32,Datos!$B$8)+1),""),"")</f>
      </c>
      <c r="F32" s="25"/>
      <c r="G32" s="20">
        <f>IF(OR($A32="",E32=""),"",SUMIFS($E$6:E32,$A$6:A32,$A32))</f>
      </c>
      <c r="H32" s="20">
        <f>IF(G32="","",MAX(0,MIN(E32,20-(G32-E32))))</f>
      </c>
      <c r="I32" s="20">
        <f>IF(G32="","",E32-H32)</f>
      </c>
      <c r="J32" s="22">
        <f>IF(G32="","",IF(I32&gt;0,MAX(C32,Datos!$B$8)+H32,""))</f>
      </c>
      <c r="K32" s="23">
        <f>IF(AND($A32="",NOT(ISNUMBER(C32))),"",IF(NOT(ISNUMBER(C32)),"Falta la fecha de inicio",IF(NOT(ISNUMBER(D32)),"Falta la fecha de fin",IF(D32&lt;C32,"La fecha de fin es anterior al inicio",IF($A32="","Falta el trabajador",IF(E32=0,"Fuera del año de «Datos»",IF(AND(I32&gt;0,NOT(OR(F32="Sí",F32="Si"))),"Desde el día 21 hace falta el CITT",IF(G32&gt;=20,"Llegó a 20 días en el año",""))))))))</f>
      </c>
    </row>
    <row r="33" spans="1:11" x14ac:dyDescent="0.25">
      <c r="A33" s="18"/>
      <c r="B33" s="18"/>
      <c r="C33" s="24"/>
      <c r="D33" s="24"/>
      <c r="E33" s="20">
        <f>IF(AND(ISNUMBER(C33),ISNUMBER(D33)),IF(D33&gt;=C33,MAX(0,MIN(D33,Datos!$B$9)-MAX(C33,Datos!$B$8)+1),""),"")</f>
      </c>
      <c r="F33" s="25"/>
      <c r="G33" s="20">
        <f>IF(OR($A33="",E33=""),"",SUMIFS($E$6:E33,$A$6:A33,$A33))</f>
      </c>
      <c r="H33" s="20">
        <f>IF(G33="","",MAX(0,MIN(E33,20-(G33-E33))))</f>
      </c>
      <c r="I33" s="20">
        <f>IF(G33="","",E33-H33)</f>
      </c>
      <c r="J33" s="22">
        <f>IF(G33="","",IF(I33&gt;0,MAX(C33,Datos!$B$8)+H33,""))</f>
      </c>
      <c r="K33" s="23">
        <f>IF(AND($A33="",NOT(ISNUMBER(C33))),"",IF(NOT(ISNUMBER(C33)),"Falta la fecha de inicio",IF(NOT(ISNUMBER(D33)),"Falta la fecha de fin",IF(D33&lt;C33,"La fecha de fin es anterior al inicio",IF($A33="","Falta el trabajador",IF(E33=0,"Fuera del año de «Datos»",IF(AND(I33&gt;0,NOT(OR(F33="Sí",F33="Si"))),"Desde el día 21 hace falta el CITT",IF(G33&gt;=20,"Llegó a 20 días en el año",""))))))))</f>
      </c>
    </row>
    <row r="34" spans="1:11" x14ac:dyDescent="0.25">
      <c r="A34" s="18"/>
      <c r="B34" s="18"/>
      <c r="C34" s="24"/>
      <c r="D34" s="24"/>
      <c r="E34" s="20">
        <f>IF(AND(ISNUMBER(C34),ISNUMBER(D34)),IF(D34&gt;=C34,MAX(0,MIN(D34,Datos!$B$9)-MAX(C34,Datos!$B$8)+1),""),"")</f>
      </c>
      <c r="F34" s="25"/>
      <c r="G34" s="20">
        <f>IF(OR($A34="",E34=""),"",SUMIFS($E$6:E34,$A$6:A34,$A34))</f>
      </c>
      <c r="H34" s="20">
        <f>IF(G34="","",MAX(0,MIN(E34,20-(G34-E34))))</f>
      </c>
      <c r="I34" s="20">
        <f>IF(G34="","",E34-H34)</f>
      </c>
      <c r="J34" s="22">
        <f>IF(G34="","",IF(I34&gt;0,MAX(C34,Datos!$B$8)+H34,""))</f>
      </c>
      <c r="K34" s="23">
        <f>IF(AND($A34="",NOT(ISNUMBER(C34))),"",IF(NOT(ISNUMBER(C34)),"Falta la fecha de inicio",IF(NOT(ISNUMBER(D34)),"Falta la fecha de fin",IF(D34&lt;C34,"La fecha de fin es anterior al inicio",IF($A34="","Falta el trabajador",IF(E34=0,"Fuera del año de «Datos»",IF(AND(I34&gt;0,NOT(OR(F34="Sí",F34="Si"))),"Desde el día 21 hace falta el CITT",IF(G34&gt;=20,"Llegó a 20 días en el año",""))))))))</f>
      </c>
    </row>
    <row r="35" spans="1:11" x14ac:dyDescent="0.25">
      <c r="A35" s="18"/>
      <c r="B35" s="18"/>
      <c r="C35" s="24"/>
      <c r="D35" s="24"/>
      <c r="E35" s="20">
        <f>IF(AND(ISNUMBER(C35),ISNUMBER(D35)),IF(D35&gt;=C35,MAX(0,MIN(D35,Datos!$B$9)-MAX(C35,Datos!$B$8)+1),""),"")</f>
      </c>
      <c r="F35" s="25"/>
      <c r="G35" s="20">
        <f>IF(OR($A35="",E35=""),"",SUMIFS($E$6:E35,$A$6:A35,$A35))</f>
      </c>
      <c r="H35" s="20">
        <f>IF(G35="","",MAX(0,MIN(E35,20-(G35-E35))))</f>
      </c>
      <c r="I35" s="20">
        <f>IF(G35="","",E35-H35)</f>
      </c>
      <c r="J35" s="22">
        <f>IF(G35="","",IF(I35&gt;0,MAX(C35,Datos!$B$8)+H35,""))</f>
      </c>
      <c r="K35" s="23">
        <f>IF(AND($A35="",NOT(ISNUMBER(C35))),"",IF(NOT(ISNUMBER(C35)),"Falta la fecha de inicio",IF(NOT(ISNUMBER(D35)),"Falta la fecha de fin",IF(D35&lt;C35,"La fecha de fin es anterior al inicio",IF($A35="","Falta el trabajador",IF(E35=0,"Fuera del año de «Datos»",IF(AND(I35&gt;0,NOT(OR(F35="Sí",F35="Si"))),"Desde el día 21 hace falta el CITT",IF(G35&gt;=20,"Llegó a 20 días en el año",""))))))))</f>
      </c>
    </row>
    <row r="36" spans="1:11" x14ac:dyDescent="0.25">
      <c r="A36" s="18"/>
      <c r="B36" s="18"/>
      <c r="C36" s="24"/>
      <c r="D36" s="24"/>
      <c r="E36" s="20">
        <f>IF(AND(ISNUMBER(C36),ISNUMBER(D36)),IF(D36&gt;=C36,MAX(0,MIN(D36,Datos!$B$9)-MAX(C36,Datos!$B$8)+1),""),"")</f>
      </c>
      <c r="F36" s="25"/>
      <c r="G36" s="20">
        <f>IF(OR($A36="",E36=""),"",SUMIFS($E$6:E36,$A$6:A36,$A36))</f>
      </c>
      <c r="H36" s="20">
        <f>IF(G36="","",MAX(0,MIN(E36,20-(G36-E36))))</f>
      </c>
      <c r="I36" s="20">
        <f>IF(G36="","",E36-H36)</f>
      </c>
      <c r="J36" s="22">
        <f>IF(G36="","",IF(I36&gt;0,MAX(C36,Datos!$B$8)+H36,""))</f>
      </c>
      <c r="K36" s="23">
        <f>IF(AND($A36="",NOT(ISNUMBER(C36))),"",IF(NOT(ISNUMBER(C36)),"Falta la fecha de inicio",IF(NOT(ISNUMBER(D36)),"Falta la fecha de fin",IF(D36&lt;C36,"La fecha de fin es anterior al inicio",IF($A36="","Falta el trabajador",IF(E36=0,"Fuera del año de «Datos»",IF(AND(I36&gt;0,NOT(OR(F36="Sí",F36="Si"))),"Desde el día 21 hace falta el CITT",IF(G36&gt;=20,"Llegó a 20 días en el año",""))))))))</f>
      </c>
    </row>
    <row r="37" spans="1:11" x14ac:dyDescent="0.25">
      <c r="A37" s="18"/>
      <c r="B37" s="18"/>
      <c r="C37" s="24"/>
      <c r="D37" s="24"/>
      <c r="E37" s="20">
        <f>IF(AND(ISNUMBER(C37),ISNUMBER(D37)),IF(D37&gt;=C37,MAX(0,MIN(D37,Datos!$B$9)-MAX(C37,Datos!$B$8)+1),""),"")</f>
      </c>
      <c r="F37" s="25"/>
      <c r="G37" s="20">
        <f>IF(OR($A37="",E37=""),"",SUMIFS($E$6:E37,$A$6:A37,$A37))</f>
      </c>
      <c r="H37" s="20">
        <f>IF(G37="","",MAX(0,MIN(E37,20-(G37-E37))))</f>
      </c>
      <c r="I37" s="20">
        <f>IF(G37="","",E37-H37)</f>
      </c>
      <c r="J37" s="22">
        <f>IF(G37="","",IF(I37&gt;0,MAX(C37,Datos!$B$8)+H37,""))</f>
      </c>
      <c r="K37" s="23">
        <f>IF(AND($A37="",NOT(ISNUMBER(C37))),"",IF(NOT(ISNUMBER(C37)),"Falta la fecha de inicio",IF(NOT(ISNUMBER(D37)),"Falta la fecha de fin",IF(D37&lt;C37,"La fecha de fin es anterior al inicio",IF($A37="","Falta el trabajador",IF(E37=0,"Fuera del año de «Datos»",IF(AND(I37&gt;0,NOT(OR(F37="Sí",F37="Si"))),"Desde el día 21 hace falta el CITT",IF(G37&gt;=20,"Llegó a 20 días en el año",""))))))))</f>
      </c>
    </row>
    <row r="38" spans="1:11" x14ac:dyDescent="0.25">
      <c r="A38" s="18"/>
      <c r="B38" s="18"/>
      <c r="C38" s="24"/>
      <c r="D38" s="24"/>
      <c r="E38" s="20">
        <f>IF(AND(ISNUMBER(C38),ISNUMBER(D38)),IF(D38&gt;=C38,MAX(0,MIN(D38,Datos!$B$9)-MAX(C38,Datos!$B$8)+1),""),"")</f>
      </c>
      <c r="F38" s="25"/>
      <c r="G38" s="20">
        <f>IF(OR($A38="",E38=""),"",SUMIFS($E$6:E38,$A$6:A38,$A38))</f>
      </c>
      <c r="H38" s="20">
        <f>IF(G38="","",MAX(0,MIN(E38,20-(G38-E38))))</f>
      </c>
      <c r="I38" s="20">
        <f>IF(G38="","",E38-H38)</f>
      </c>
      <c r="J38" s="22">
        <f>IF(G38="","",IF(I38&gt;0,MAX(C38,Datos!$B$8)+H38,""))</f>
      </c>
      <c r="K38" s="23">
        <f>IF(AND($A38="",NOT(ISNUMBER(C38))),"",IF(NOT(ISNUMBER(C38)),"Falta la fecha de inicio",IF(NOT(ISNUMBER(D38)),"Falta la fecha de fin",IF(D38&lt;C38,"La fecha de fin es anterior al inicio",IF($A38="","Falta el trabajador",IF(E38=0,"Fuera del año de «Datos»",IF(AND(I38&gt;0,NOT(OR(F38="Sí",F38="Si"))),"Desde el día 21 hace falta el CITT",IF(G38&gt;=20,"Llegó a 20 días en el año",""))))))))</f>
      </c>
    </row>
    <row r="39" spans="1:11" x14ac:dyDescent="0.25">
      <c r="A39" s="18"/>
      <c r="B39" s="18"/>
      <c r="C39" s="24"/>
      <c r="D39" s="24"/>
      <c r="E39" s="20">
        <f>IF(AND(ISNUMBER(C39),ISNUMBER(D39)),IF(D39&gt;=C39,MAX(0,MIN(D39,Datos!$B$9)-MAX(C39,Datos!$B$8)+1),""),"")</f>
      </c>
      <c r="F39" s="25"/>
      <c r="G39" s="20">
        <f>IF(OR($A39="",E39=""),"",SUMIFS($E$6:E39,$A$6:A39,$A39))</f>
      </c>
      <c r="H39" s="20">
        <f>IF(G39="","",MAX(0,MIN(E39,20-(G39-E39))))</f>
      </c>
      <c r="I39" s="20">
        <f>IF(G39="","",E39-H39)</f>
      </c>
      <c r="J39" s="22">
        <f>IF(G39="","",IF(I39&gt;0,MAX(C39,Datos!$B$8)+H39,""))</f>
      </c>
      <c r="K39" s="23">
        <f>IF(AND($A39="",NOT(ISNUMBER(C39))),"",IF(NOT(ISNUMBER(C39)),"Falta la fecha de inicio",IF(NOT(ISNUMBER(D39)),"Falta la fecha de fin",IF(D39&lt;C39,"La fecha de fin es anterior al inicio",IF($A39="","Falta el trabajador",IF(E39=0,"Fuera del año de «Datos»",IF(AND(I39&gt;0,NOT(OR(F39="Sí",F39="Si"))),"Desde el día 21 hace falta el CITT",IF(G39&gt;=20,"Llegó a 20 días en el año",""))))))))</f>
      </c>
    </row>
    <row r="40" spans="1:11" x14ac:dyDescent="0.25">
      <c r="A40" s="18"/>
      <c r="B40" s="18"/>
      <c r="C40" s="24"/>
      <c r="D40" s="24"/>
      <c r="E40" s="20">
        <f>IF(AND(ISNUMBER(C40),ISNUMBER(D40)),IF(D40&gt;=C40,MAX(0,MIN(D40,Datos!$B$9)-MAX(C40,Datos!$B$8)+1),""),"")</f>
      </c>
      <c r="F40" s="25"/>
      <c r="G40" s="20">
        <f>IF(OR($A40="",E40=""),"",SUMIFS($E$6:E40,$A$6:A40,$A40))</f>
      </c>
      <c r="H40" s="20">
        <f>IF(G40="","",MAX(0,MIN(E40,20-(G40-E40))))</f>
      </c>
      <c r="I40" s="20">
        <f>IF(G40="","",E40-H40)</f>
      </c>
      <c r="J40" s="22">
        <f>IF(G40="","",IF(I40&gt;0,MAX(C40,Datos!$B$8)+H40,""))</f>
      </c>
      <c r="K40" s="23">
        <f>IF(AND($A40="",NOT(ISNUMBER(C40))),"",IF(NOT(ISNUMBER(C40)),"Falta la fecha de inicio",IF(NOT(ISNUMBER(D40)),"Falta la fecha de fin",IF(D40&lt;C40,"La fecha de fin es anterior al inicio",IF($A40="","Falta el trabajador",IF(E40=0,"Fuera del año de «Datos»",IF(AND(I40&gt;0,NOT(OR(F40="Sí",F40="Si"))),"Desde el día 21 hace falta el CITT",IF(G40&gt;=20,"Llegó a 20 días en el año",""))))))))</f>
      </c>
    </row>
    <row r="41" spans="1:11" x14ac:dyDescent="0.25">
      <c r="A41" s="18"/>
      <c r="B41" s="18"/>
      <c r="C41" s="24"/>
      <c r="D41" s="24"/>
      <c r="E41" s="20">
        <f>IF(AND(ISNUMBER(C41),ISNUMBER(D41)),IF(D41&gt;=C41,MAX(0,MIN(D41,Datos!$B$9)-MAX(C41,Datos!$B$8)+1),""),"")</f>
      </c>
      <c r="F41" s="25"/>
      <c r="G41" s="20">
        <f>IF(OR($A41="",E41=""),"",SUMIFS($E$6:E41,$A$6:A41,$A41))</f>
      </c>
      <c r="H41" s="20">
        <f>IF(G41="","",MAX(0,MIN(E41,20-(G41-E41))))</f>
      </c>
      <c r="I41" s="20">
        <f>IF(G41="","",E41-H41)</f>
      </c>
      <c r="J41" s="22">
        <f>IF(G41="","",IF(I41&gt;0,MAX(C41,Datos!$B$8)+H41,""))</f>
      </c>
      <c r="K41" s="23">
        <f>IF(AND($A41="",NOT(ISNUMBER(C41))),"",IF(NOT(ISNUMBER(C41)),"Falta la fecha de inicio",IF(NOT(ISNUMBER(D41)),"Falta la fecha de fin",IF(D41&lt;C41,"La fecha de fin es anterior al inicio",IF($A41="","Falta el trabajador",IF(E41=0,"Fuera del año de «Datos»",IF(AND(I41&gt;0,NOT(OR(F41="Sí",F41="Si"))),"Desde el día 21 hace falta el CITT",IF(G41&gt;=20,"Llegó a 20 días en el año",""))))))))</f>
      </c>
    </row>
    <row r="42" spans="1:11" x14ac:dyDescent="0.25">
      <c r="A42" s="18"/>
      <c r="B42" s="18"/>
      <c r="C42" s="24"/>
      <c r="D42" s="24"/>
      <c r="E42" s="20">
        <f>IF(AND(ISNUMBER(C42),ISNUMBER(D42)),IF(D42&gt;=C42,MAX(0,MIN(D42,Datos!$B$9)-MAX(C42,Datos!$B$8)+1),""),"")</f>
      </c>
      <c r="F42" s="25"/>
      <c r="G42" s="20">
        <f>IF(OR($A42="",E42=""),"",SUMIFS($E$6:E42,$A$6:A42,$A42))</f>
      </c>
      <c r="H42" s="20">
        <f>IF(G42="","",MAX(0,MIN(E42,20-(G42-E42))))</f>
      </c>
      <c r="I42" s="20">
        <f>IF(G42="","",E42-H42)</f>
      </c>
      <c r="J42" s="22">
        <f>IF(G42="","",IF(I42&gt;0,MAX(C42,Datos!$B$8)+H42,""))</f>
      </c>
      <c r="K42" s="23">
        <f>IF(AND($A42="",NOT(ISNUMBER(C42))),"",IF(NOT(ISNUMBER(C42)),"Falta la fecha de inicio",IF(NOT(ISNUMBER(D42)),"Falta la fecha de fin",IF(D42&lt;C42,"La fecha de fin es anterior al inicio",IF($A42="","Falta el trabajador",IF(E42=0,"Fuera del año de «Datos»",IF(AND(I42&gt;0,NOT(OR(F42="Sí",F42="Si"))),"Desde el día 21 hace falta el CITT",IF(G42&gt;=20,"Llegó a 20 días en el año",""))))))))</f>
      </c>
    </row>
    <row r="43" spans="1:11" x14ac:dyDescent="0.25">
      <c r="A43" s="18"/>
      <c r="B43" s="18"/>
      <c r="C43" s="24"/>
      <c r="D43" s="24"/>
      <c r="E43" s="20">
        <f>IF(AND(ISNUMBER(C43),ISNUMBER(D43)),IF(D43&gt;=C43,MAX(0,MIN(D43,Datos!$B$9)-MAX(C43,Datos!$B$8)+1),""),"")</f>
      </c>
      <c r="F43" s="25"/>
      <c r="G43" s="20">
        <f>IF(OR($A43="",E43=""),"",SUMIFS($E$6:E43,$A$6:A43,$A43))</f>
      </c>
      <c r="H43" s="20">
        <f>IF(G43="","",MAX(0,MIN(E43,20-(G43-E43))))</f>
      </c>
      <c r="I43" s="20">
        <f>IF(G43="","",E43-H43)</f>
      </c>
      <c r="J43" s="22">
        <f>IF(G43="","",IF(I43&gt;0,MAX(C43,Datos!$B$8)+H43,""))</f>
      </c>
      <c r="K43" s="23">
        <f>IF(AND($A43="",NOT(ISNUMBER(C43))),"",IF(NOT(ISNUMBER(C43)),"Falta la fecha de inicio",IF(NOT(ISNUMBER(D43)),"Falta la fecha de fin",IF(D43&lt;C43,"La fecha de fin es anterior al inicio",IF($A43="","Falta el trabajador",IF(E43=0,"Fuera del año de «Datos»",IF(AND(I43&gt;0,NOT(OR(F43="Sí",F43="Si"))),"Desde el día 21 hace falta el CITT",IF(G43&gt;=20,"Llegó a 20 días en el año",""))))))))</f>
      </c>
    </row>
    <row r="44" spans="1:11" x14ac:dyDescent="0.25">
      <c r="A44" s="18"/>
      <c r="B44" s="18"/>
      <c r="C44" s="24"/>
      <c r="D44" s="24"/>
      <c r="E44" s="20">
        <f>IF(AND(ISNUMBER(C44),ISNUMBER(D44)),IF(D44&gt;=C44,MAX(0,MIN(D44,Datos!$B$9)-MAX(C44,Datos!$B$8)+1),""),"")</f>
      </c>
      <c r="F44" s="25"/>
      <c r="G44" s="20">
        <f>IF(OR($A44="",E44=""),"",SUMIFS($E$6:E44,$A$6:A44,$A44))</f>
      </c>
      <c r="H44" s="20">
        <f>IF(G44="","",MAX(0,MIN(E44,20-(G44-E44))))</f>
      </c>
      <c r="I44" s="20">
        <f>IF(G44="","",E44-H44)</f>
      </c>
      <c r="J44" s="22">
        <f>IF(G44="","",IF(I44&gt;0,MAX(C44,Datos!$B$8)+H44,""))</f>
      </c>
      <c r="K44" s="23">
        <f>IF(AND($A44="",NOT(ISNUMBER(C44))),"",IF(NOT(ISNUMBER(C44)),"Falta la fecha de inicio",IF(NOT(ISNUMBER(D44)),"Falta la fecha de fin",IF(D44&lt;C44,"La fecha de fin es anterior al inicio",IF($A44="","Falta el trabajador",IF(E44=0,"Fuera del año de «Datos»",IF(AND(I44&gt;0,NOT(OR(F44="Sí",F44="Si"))),"Desde el día 21 hace falta el CITT",IF(G44&gt;=20,"Llegó a 20 días en el año",""))))))))</f>
      </c>
    </row>
    <row r="45" spans="1:11" x14ac:dyDescent="0.25">
      <c r="A45" s="18"/>
      <c r="B45" s="18"/>
      <c r="C45" s="24"/>
      <c r="D45" s="24"/>
      <c r="E45" s="20">
        <f>IF(AND(ISNUMBER(C45),ISNUMBER(D45)),IF(D45&gt;=C45,MAX(0,MIN(D45,Datos!$B$9)-MAX(C45,Datos!$B$8)+1),""),"")</f>
      </c>
      <c r="F45" s="25"/>
      <c r="G45" s="20">
        <f>IF(OR($A45="",E45=""),"",SUMIFS($E$6:E45,$A$6:A45,$A45))</f>
      </c>
      <c r="H45" s="20">
        <f>IF(G45="","",MAX(0,MIN(E45,20-(G45-E45))))</f>
      </c>
      <c r="I45" s="20">
        <f>IF(G45="","",E45-H45)</f>
      </c>
      <c r="J45" s="22">
        <f>IF(G45="","",IF(I45&gt;0,MAX(C45,Datos!$B$8)+H45,""))</f>
      </c>
      <c r="K45" s="23">
        <f>IF(AND($A45="",NOT(ISNUMBER(C45))),"",IF(NOT(ISNUMBER(C45)),"Falta la fecha de inicio",IF(NOT(ISNUMBER(D45)),"Falta la fecha de fin",IF(D45&lt;C45,"La fecha de fin es anterior al inicio",IF($A45="","Falta el trabajador",IF(E45=0,"Fuera del año de «Datos»",IF(AND(I45&gt;0,NOT(OR(F45="Sí",F45="Si"))),"Desde el día 21 hace falta el CITT",IF(G45&gt;=20,"Llegó a 20 días en el año",""))))))))</f>
      </c>
    </row>
    <row r="46" spans="1:11" x14ac:dyDescent="0.25">
      <c r="A46" s="18"/>
      <c r="B46" s="18"/>
      <c r="C46" s="24"/>
      <c r="D46" s="24"/>
      <c r="E46" s="20">
        <f>IF(AND(ISNUMBER(C46),ISNUMBER(D46)),IF(D46&gt;=C46,MAX(0,MIN(D46,Datos!$B$9)-MAX(C46,Datos!$B$8)+1),""),"")</f>
      </c>
      <c r="F46" s="25"/>
      <c r="G46" s="20">
        <f>IF(OR($A46="",E46=""),"",SUMIFS($E$6:E46,$A$6:A46,$A46))</f>
      </c>
      <c r="H46" s="20">
        <f>IF(G46="","",MAX(0,MIN(E46,20-(G46-E46))))</f>
      </c>
      <c r="I46" s="20">
        <f>IF(G46="","",E46-H46)</f>
      </c>
      <c r="J46" s="22">
        <f>IF(G46="","",IF(I46&gt;0,MAX(C46,Datos!$B$8)+H46,""))</f>
      </c>
      <c r="K46" s="23">
        <f>IF(AND($A46="",NOT(ISNUMBER(C46))),"",IF(NOT(ISNUMBER(C46)),"Falta la fecha de inicio",IF(NOT(ISNUMBER(D46)),"Falta la fecha de fin",IF(D46&lt;C46,"La fecha de fin es anterior al inicio",IF($A46="","Falta el trabajador",IF(E46=0,"Fuera del año de «Datos»",IF(AND(I46&gt;0,NOT(OR(F46="Sí",F46="Si"))),"Desde el día 21 hace falta el CITT",IF(G46&gt;=20,"Llegó a 20 días en el año",""))))))))</f>
      </c>
    </row>
    <row r="47" spans="1:11" x14ac:dyDescent="0.25">
      <c r="A47" s="18"/>
      <c r="B47" s="18"/>
      <c r="C47" s="24"/>
      <c r="D47" s="24"/>
      <c r="E47" s="20">
        <f>IF(AND(ISNUMBER(C47),ISNUMBER(D47)),IF(D47&gt;=C47,MAX(0,MIN(D47,Datos!$B$9)-MAX(C47,Datos!$B$8)+1),""),"")</f>
      </c>
      <c r="F47" s="25"/>
      <c r="G47" s="20">
        <f>IF(OR($A47="",E47=""),"",SUMIFS($E$6:E47,$A$6:A47,$A47))</f>
      </c>
      <c r="H47" s="20">
        <f>IF(G47="","",MAX(0,MIN(E47,20-(G47-E47))))</f>
      </c>
      <c r="I47" s="20">
        <f>IF(G47="","",E47-H47)</f>
      </c>
      <c r="J47" s="22">
        <f>IF(G47="","",IF(I47&gt;0,MAX(C47,Datos!$B$8)+H47,""))</f>
      </c>
      <c r="K47" s="23">
        <f>IF(AND($A47="",NOT(ISNUMBER(C47))),"",IF(NOT(ISNUMBER(C47)),"Falta la fecha de inicio",IF(NOT(ISNUMBER(D47)),"Falta la fecha de fin",IF(D47&lt;C47,"La fecha de fin es anterior al inicio",IF($A47="","Falta el trabajador",IF(E47=0,"Fuera del año de «Datos»",IF(AND(I47&gt;0,NOT(OR(F47="Sí",F47="Si"))),"Desde el día 21 hace falta el CITT",IF(G47&gt;=20,"Llegó a 20 días en el año",""))))))))</f>
      </c>
    </row>
    <row r="48" spans="1:11" x14ac:dyDescent="0.25">
      <c r="A48" s="18"/>
      <c r="B48" s="18"/>
      <c r="C48" s="24"/>
      <c r="D48" s="24"/>
      <c r="E48" s="20">
        <f>IF(AND(ISNUMBER(C48),ISNUMBER(D48)),IF(D48&gt;=C48,MAX(0,MIN(D48,Datos!$B$9)-MAX(C48,Datos!$B$8)+1),""),"")</f>
      </c>
      <c r="F48" s="25"/>
      <c r="G48" s="20">
        <f>IF(OR($A48="",E48=""),"",SUMIFS($E$6:E48,$A$6:A48,$A48))</f>
      </c>
      <c r="H48" s="20">
        <f>IF(G48="","",MAX(0,MIN(E48,20-(G48-E48))))</f>
      </c>
      <c r="I48" s="20">
        <f>IF(G48="","",E48-H48)</f>
      </c>
      <c r="J48" s="22">
        <f>IF(G48="","",IF(I48&gt;0,MAX(C48,Datos!$B$8)+H48,""))</f>
      </c>
      <c r="K48" s="23">
        <f>IF(AND($A48="",NOT(ISNUMBER(C48))),"",IF(NOT(ISNUMBER(C48)),"Falta la fecha de inicio",IF(NOT(ISNUMBER(D48)),"Falta la fecha de fin",IF(D48&lt;C48,"La fecha de fin es anterior al inicio",IF($A48="","Falta el trabajador",IF(E48=0,"Fuera del año de «Datos»",IF(AND(I48&gt;0,NOT(OR(F48="Sí",F48="Si"))),"Desde el día 21 hace falta el CITT",IF(G48&gt;=20,"Llegó a 20 días en el año",""))))))))</f>
      </c>
    </row>
    <row r="49" spans="1:11" x14ac:dyDescent="0.25">
      <c r="A49" s="18"/>
      <c r="B49" s="18"/>
      <c r="C49" s="24"/>
      <c r="D49" s="24"/>
      <c r="E49" s="20">
        <f>IF(AND(ISNUMBER(C49),ISNUMBER(D49)),IF(D49&gt;=C49,MAX(0,MIN(D49,Datos!$B$9)-MAX(C49,Datos!$B$8)+1),""),"")</f>
      </c>
      <c r="F49" s="25"/>
      <c r="G49" s="20">
        <f>IF(OR($A49="",E49=""),"",SUMIFS($E$6:E49,$A$6:A49,$A49))</f>
      </c>
      <c r="H49" s="20">
        <f>IF(G49="","",MAX(0,MIN(E49,20-(G49-E49))))</f>
      </c>
      <c r="I49" s="20">
        <f>IF(G49="","",E49-H49)</f>
      </c>
      <c r="J49" s="22">
        <f>IF(G49="","",IF(I49&gt;0,MAX(C49,Datos!$B$8)+H49,""))</f>
      </c>
      <c r="K49" s="23">
        <f>IF(AND($A49="",NOT(ISNUMBER(C49))),"",IF(NOT(ISNUMBER(C49)),"Falta la fecha de inicio",IF(NOT(ISNUMBER(D49)),"Falta la fecha de fin",IF(D49&lt;C49,"La fecha de fin es anterior al inicio",IF($A49="","Falta el trabajador",IF(E49=0,"Fuera del año de «Datos»",IF(AND(I49&gt;0,NOT(OR(F49="Sí",F49="Si"))),"Desde el día 21 hace falta el CITT",IF(G49&gt;=20,"Llegó a 20 días en el año",""))))))))</f>
      </c>
    </row>
    <row r="50" spans="1:11" x14ac:dyDescent="0.25">
      <c r="A50" s="18"/>
      <c r="B50" s="18"/>
      <c r="C50" s="24"/>
      <c r="D50" s="24"/>
      <c r="E50" s="20">
        <f>IF(AND(ISNUMBER(C50),ISNUMBER(D50)),IF(D50&gt;=C50,MAX(0,MIN(D50,Datos!$B$9)-MAX(C50,Datos!$B$8)+1),""),"")</f>
      </c>
      <c r="F50" s="25"/>
      <c r="G50" s="20">
        <f>IF(OR($A50="",E50=""),"",SUMIFS($E$6:E50,$A$6:A50,$A50))</f>
      </c>
      <c r="H50" s="20">
        <f>IF(G50="","",MAX(0,MIN(E50,20-(G50-E50))))</f>
      </c>
      <c r="I50" s="20">
        <f>IF(G50="","",E50-H50)</f>
      </c>
      <c r="J50" s="22">
        <f>IF(G50="","",IF(I50&gt;0,MAX(C50,Datos!$B$8)+H50,""))</f>
      </c>
      <c r="K50" s="23">
        <f>IF(AND($A50="",NOT(ISNUMBER(C50))),"",IF(NOT(ISNUMBER(C50)),"Falta la fecha de inicio",IF(NOT(ISNUMBER(D50)),"Falta la fecha de fin",IF(D50&lt;C50,"La fecha de fin es anterior al inicio",IF($A50="","Falta el trabajador",IF(E50=0,"Fuera del año de «Datos»",IF(AND(I50&gt;0,NOT(OR(F50="Sí",F50="Si"))),"Desde el día 21 hace falta el CITT",IF(G50&gt;=20,"Llegó a 20 días en el año",""))))))))</f>
      </c>
    </row>
    <row r="51" spans="1:11" x14ac:dyDescent="0.25">
      <c r="A51" s="18"/>
      <c r="B51" s="18"/>
      <c r="C51" s="24"/>
      <c r="D51" s="24"/>
      <c r="E51" s="20">
        <f>IF(AND(ISNUMBER(C51),ISNUMBER(D51)),IF(D51&gt;=C51,MAX(0,MIN(D51,Datos!$B$9)-MAX(C51,Datos!$B$8)+1),""),"")</f>
      </c>
      <c r="F51" s="25"/>
      <c r="G51" s="20">
        <f>IF(OR($A51="",E51=""),"",SUMIFS($E$6:E51,$A$6:A51,$A51))</f>
      </c>
      <c r="H51" s="20">
        <f>IF(G51="","",MAX(0,MIN(E51,20-(G51-E51))))</f>
      </c>
      <c r="I51" s="20">
        <f>IF(G51="","",E51-H51)</f>
      </c>
      <c r="J51" s="22">
        <f>IF(G51="","",IF(I51&gt;0,MAX(C51,Datos!$B$8)+H51,""))</f>
      </c>
      <c r="K51" s="23">
        <f>IF(AND($A51="",NOT(ISNUMBER(C51))),"",IF(NOT(ISNUMBER(C51)),"Falta la fecha de inicio",IF(NOT(ISNUMBER(D51)),"Falta la fecha de fin",IF(D51&lt;C51,"La fecha de fin es anterior al inicio",IF($A51="","Falta el trabajador",IF(E51=0,"Fuera del año de «Datos»",IF(AND(I51&gt;0,NOT(OR(F51="Sí",F51="Si"))),"Desde el día 21 hace falta el CITT",IF(G51&gt;=20,"Llegó a 20 días en el año",""))))))))</f>
      </c>
    </row>
    <row r="52" spans="1:11" x14ac:dyDescent="0.25">
      <c r="A52" s="18"/>
      <c r="B52" s="18"/>
      <c r="C52" s="24"/>
      <c r="D52" s="24"/>
      <c r="E52" s="20">
        <f>IF(AND(ISNUMBER(C52),ISNUMBER(D52)),IF(D52&gt;=C52,MAX(0,MIN(D52,Datos!$B$9)-MAX(C52,Datos!$B$8)+1),""),"")</f>
      </c>
      <c r="F52" s="25"/>
      <c r="G52" s="20">
        <f>IF(OR($A52="",E52=""),"",SUMIFS($E$6:E52,$A$6:A52,$A52))</f>
      </c>
      <c r="H52" s="20">
        <f>IF(G52="","",MAX(0,MIN(E52,20-(G52-E52))))</f>
      </c>
      <c r="I52" s="20">
        <f>IF(G52="","",E52-H52)</f>
      </c>
      <c r="J52" s="22">
        <f>IF(G52="","",IF(I52&gt;0,MAX(C52,Datos!$B$8)+H52,""))</f>
      </c>
      <c r="K52" s="23">
        <f>IF(AND($A52="",NOT(ISNUMBER(C52))),"",IF(NOT(ISNUMBER(C52)),"Falta la fecha de inicio",IF(NOT(ISNUMBER(D52)),"Falta la fecha de fin",IF(D52&lt;C52,"La fecha de fin es anterior al inicio",IF($A52="","Falta el trabajador",IF(E52=0,"Fuera del año de «Datos»",IF(AND(I52&gt;0,NOT(OR(F52="Sí",F52="Si"))),"Desde el día 21 hace falta el CITT",IF(G52&gt;=20,"Llegó a 20 días en el año",""))))))))</f>
      </c>
    </row>
    <row r="53" spans="1:11" x14ac:dyDescent="0.25">
      <c r="A53" s="18"/>
      <c r="B53" s="18"/>
      <c r="C53" s="24"/>
      <c r="D53" s="24"/>
      <c r="E53" s="20">
        <f>IF(AND(ISNUMBER(C53),ISNUMBER(D53)),IF(D53&gt;=C53,MAX(0,MIN(D53,Datos!$B$9)-MAX(C53,Datos!$B$8)+1),""),"")</f>
      </c>
      <c r="F53" s="25"/>
      <c r="G53" s="20">
        <f>IF(OR($A53="",E53=""),"",SUMIFS($E$6:E53,$A$6:A53,$A53))</f>
      </c>
      <c r="H53" s="20">
        <f>IF(G53="","",MAX(0,MIN(E53,20-(G53-E53))))</f>
      </c>
      <c r="I53" s="20">
        <f>IF(G53="","",E53-H53)</f>
      </c>
      <c r="J53" s="22">
        <f>IF(G53="","",IF(I53&gt;0,MAX(C53,Datos!$B$8)+H53,""))</f>
      </c>
      <c r="K53" s="23">
        <f>IF(AND($A53="",NOT(ISNUMBER(C53))),"",IF(NOT(ISNUMBER(C53)),"Falta la fecha de inicio",IF(NOT(ISNUMBER(D53)),"Falta la fecha de fin",IF(D53&lt;C53,"La fecha de fin es anterior al inicio",IF($A53="","Falta el trabajador",IF(E53=0,"Fuera del año de «Datos»",IF(AND(I53&gt;0,NOT(OR(F53="Sí",F53="Si"))),"Desde el día 21 hace falta el CITT",IF(G53&gt;=20,"Llegó a 20 días en el año",""))))))))</f>
      </c>
    </row>
    <row r="54" spans="1:11" x14ac:dyDescent="0.25">
      <c r="A54" s="18"/>
      <c r="B54" s="18"/>
      <c r="C54" s="24"/>
      <c r="D54" s="24"/>
      <c r="E54" s="20">
        <f>IF(AND(ISNUMBER(C54),ISNUMBER(D54)),IF(D54&gt;=C54,MAX(0,MIN(D54,Datos!$B$9)-MAX(C54,Datos!$B$8)+1),""),"")</f>
      </c>
      <c r="F54" s="25"/>
      <c r="G54" s="20">
        <f>IF(OR($A54="",E54=""),"",SUMIFS($E$6:E54,$A$6:A54,$A54))</f>
      </c>
      <c r="H54" s="20">
        <f>IF(G54="","",MAX(0,MIN(E54,20-(G54-E54))))</f>
      </c>
      <c r="I54" s="20">
        <f>IF(G54="","",E54-H54)</f>
      </c>
      <c r="J54" s="22">
        <f>IF(G54="","",IF(I54&gt;0,MAX(C54,Datos!$B$8)+H54,""))</f>
      </c>
      <c r="K54" s="23">
        <f>IF(AND($A54="",NOT(ISNUMBER(C54))),"",IF(NOT(ISNUMBER(C54)),"Falta la fecha de inicio",IF(NOT(ISNUMBER(D54)),"Falta la fecha de fin",IF(D54&lt;C54,"La fecha de fin es anterior al inicio",IF($A54="","Falta el trabajador",IF(E54=0,"Fuera del año de «Datos»",IF(AND(I54&gt;0,NOT(OR(F54="Sí",F54="Si"))),"Desde el día 21 hace falta el CITT",IF(G54&gt;=20,"Llegó a 20 días en el año",""))))))))</f>
      </c>
    </row>
    <row r="55" spans="1:11" x14ac:dyDescent="0.25">
      <c r="A55" s="18"/>
      <c r="B55" s="18"/>
      <c r="C55" s="24"/>
      <c r="D55" s="24"/>
      <c r="E55" s="20">
        <f>IF(AND(ISNUMBER(C55),ISNUMBER(D55)),IF(D55&gt;=C55,MAX(0,MIN(D55,Datos!$B$9)-MAX(C55,Datos!$B$8)+1),""),"")</f>
      </c>
      <c r="F55" s="25"/>
      <c r="G55" s="20">
        <f>IF(OR($A55="",E55=""),"",SUMIFS($E$6:E55,$A$6:A55,$A55))</f>
      </c>
      <c r="H55" s="20">
        <f>IF(G55="","",MAX(0,MIN(E55,20-(G55-E55))))</f>
      </c>
      <c r="I55" s="20">
        <f>IF(G55="","",E55-H55)</f>
      </c>
      <c r="J55" s="22">
        <f>IF(G55="","",IF(I55&gt;0,MAX(C55,Datos!$B$8)+H55,""))</f>
      </c>
      <c r="K55" s="23">
        <f>IF(AND($A55="",NOT(ISNUMBER(C55))),"",IF(NOT(ISNUMBER(C55)),"Falta la fecha de inicio",IF(NOT(ISNUMBER(D55)),"Falta la fecha de fin",IF(D55&lt;C55,"La fecha de fin es anterior al inicio",IF($A55="","Falta el trabajador",IF(E55=0,"Fuera del año de «Datos»",IF(AND(I55&gt;0,NOT(OR(F55="Sí",F55="Si"))),"Desde el día 21 hace falta el CITT",IF(G55&gt;=20,"Llegó a 20 días en el año",""))))))))</f>
      </c>
    </row>
    <row r="56" spans="1:11" x14ac:dyDescent="0.25">
      <c r="A56" s="18"/>
      <c r="B56" s="18"/>
      <c r="C56" s="24"/>
      <c r="D56" s="24"/>
      <c r="E56" s="20">
        <f>IF(AND(ISNUMBER(C56),ISNUMBER(D56)),IF(D56&gt;=C56,MAX(0,MIN(D56,Datos!$B$9)-MAX(C56,Datos!$B$8)+1),""),"")</f>
      </c>
      <c r="F56" s="25"/>
      <c r="G56" s="20">
        <f>IF(OR($A56="",E56=""),"",SUMIFS($E$6:E56,$A$6:A56,$A56))</f>
      </c>
      <c r="H56" s="20">
        <f>IF(G56="","",MAX(0,MIN(E56,20-(G56-E56))))</f>
      </c>
      <c r="I56" s="20">
        <f>IF(G56="","",E56-H56)</f>
      </c>
      <c r="J56" s="22">
        <f>IF(G56="","",IF(I56&gt;0,MAX(C56,Datos!$B$8)+H56,""))</f>
      </c>
      <c r="K56" s="23">
        <f>IF(AND($A56="",NOT(ISNUMBER(C56))),"",IF(NOT(ISNUMBER(C56)),"Falta la fecha de inicio",IF(NOT(ISNUMBER(D56)),"Falta la fecha de fin",IF(D56&lt;C56,"La fecha de fin es anterior al inicio",IF($A56="","Falta el trabajador",IF(E56=0,"Fuera del año de «Datos»",IF(AND(I56&gt;0,NOT(OR(F56="Sí",F56="Si"))),"Desde el día 21 hace falta el CITT",IF(G56&gt;=20,"Llegó a 20 días en el año",""))))))))</f>
      </c>
    </row>
    <row r="57" spans="1:11" x14ac:dyDescent="0.25">
      <c r="A57" s="18"/>
      <c r="B57" s="18"/>
      <c r="C57" s="24"/>
      <c r="D57" s="24"/>
      <c r="E57" s="20">
        <f>IF(AND(ISNUMBER(C57),ISNUMBER(D57)),IF(D57&gt;=C57,MAX(0,MIN(D57,Datos!$B$9)-MAX(C57,Datos!$B$8)+1),""),"")</f>
      </c>
      <c r="F57" s="25"/>
      <c r="G57" s="20">
        <f>IF(OR($A57="",E57=""),"",SUMIFS($E$6:E57,$A$6:A57,$A57))</f>
      </c>
      <c r="H57" s="20">
        <f>IF(G57="","",MAX(0,MIN(E57,20-(G57-E57))))</f>
      </c>
      <c r="I57" s="20">
        <f>IF(G57="","",E57-H57)</f>
      </c>
      <c r="J57" s="22">
        <f>IF(G57="","",IF(I57&gt;0,MAX(C57,Datos!$B$8)+H57,""))</f>
      </c>
      <c r="K57" s="23">
        <f>IF(AND($A57="",NOT(ISNUMBER(C57))),"",IF(NOT(ISNUMBER(C57)),"Falta la fecha de inicio",IF(NOT(ISNUMBER(D57)),"Falta la fecha de fin",IF(D57&lt;C57,"La fecha de fin es anterior al inicio",IF($A57="","Falta el trabajador",IF(E57=0,"Fuera del año de «Datos»",IF(AND(I57&gt;0,NOT(OR(F57="Sí",F57="Si"))),"Desde el día 21 hace falta el CITT",IF(G57&gt;=20,"Llegó a 20 días en el año",""))))))))</f>
      </c>
    </row>
    <row r="58" spans="1:11" x14ac:dyDescent="0.25">
      <c r="A58" s="18"/>
      <c r="B58" s="18"/>
      <c r="C58" s="24"/>
      <c r="D58" s="24"/>
      <c r="E58" s="20">
        <f>IF(AND(ISNUMBER(C58),ISNUMBER(D58)),IF(D58&gt;=C58,MAX(0,MIN(D58,Datos!$B$9)-MAX(C58,Datos!$B$8)+1),""),"")</f>
      </c>
      <c r="F58" s="25"/>
      <c r="G58" s="20">
        <f>IF(OR($A58="",E58=""),"",SUMIFS($E$6:E58,$A$6:A58,$A58))</f>
      </c>
      <c r="H58" s="20">
        <f>IF(G58="","",MAX(0,MIN(E58,20-(G58-E58))))</f>
      </c>
      <c r="I58" s="20">
        <f>IF(G58="","",E58-H58)</f>
      </c>
      <c r="J58" s="22">
        <f>IF(G58="","",IF(I58&gt;0,MAX(C58,Datos!$B$8)+H58,""))</f>
      </c>
      <c r="K58" s="23">
        <f>IF(AND($A58="",NOT(ISNUMBER(C58))),"",IF(NOT(ISNUMBER(C58)),"Falta la fecha de inicio",IF(NOT(ISNUMBER(D58)),"Falta la fecha de fin",IF(D58&lt;C58,"La fecha de fin es anterior al inicio",IF($A58="","Falta el trabajador",IF(E58=0,"Fuera del año de «Datos»",IF(AND(I58&gt;0,NOT(OR(F58="Sí",F58="Si"))),"Desde el día 21 hace falta el CITT",IF(G58&gt;=20,"Llegó a 20 días en el año",""))))))))</f>
      </c>
    </row>
    <row r="59" spans="1:11" x14ac:dyDescent="0.25">
      <c r="A59" s="18"/>
      <c r="B59" s="18"/>
      <c r="C59" s="24"/>
      <c r="D59" s="24"/>
      <c r="E59" s="20">
        <f>IF(AND(ISNUMBER(C59),ISNUMBER(D59)),IF(D59&gt;=C59,MAX(0,MIN(D59,Datos!$B$9)-MAX(C59,Datos!$B$8)+1),""),"")</f>
      </c>
      <c r="F59" s="25"/>
      <c r="G59" s="20">
        <f>IF(OR($A59="",E59=""),"",SUMIFS($E$6:E59,$A$6:A59,$A59))</f>
      </c>
      <c r="H59" s="20">
        <f>IF(G59="","",MAX(0,MIN(E59,20-(G59-E59))))</f>
      </c>
      <c r="I59" s="20">
        <f>IF(G59="","",E59-H59)</f>
      </c>
      <c r="J59" s="22">
        <f>IF(G59="","",IF(I59&gt;0,MAX(C59,Datos!$B$8)+H59,""))</f>
      </c>
      <c r="K59" s="23">
        <f>IF(AND($A59="",NOT(ISNUMBER(C59))),"",IF(NOT(ISNUMBER(C59)),"Falta la fecha de inicio",IF(NOT(ISNUMBER(D59)),"Falta la fecha de fin",IF(D59&lt;C59,"La fecha de fin es anterior al inicio",IF($A59="","Falta el trabajador",IF(E59=0,"Fuera del año de «Datos»",IF(AND(I59&gt;0,NOT(OR(F59="Sí",F59="Si"))),"Desde el día 21 hace falta el CITT",IF(G59&gt;=20,"Llegó a 20 días en el año",""))))))))</f>
      </c>
    </row>
    <row r="60" spans="1:11" x14ac:dyDescent="0.25">
      <c r="A60" s="18"/>
      <c r="B60" s="18"/>
      <c r="C60" s="24"/>
      <c r="D60" s="24"/>
      <c r="E60" s="20">
        <f>IF(AND(ISNUMBER(C60),ISNUMBER(D60)),IF(D60&gt;=C60,MAX(0,MIN(D60,Datos!$B$9)-MAX(C60,Datos!$B$8)+1),""),"")</f>
      </c>
      <c r="F60" s="25"/>
      <c r="G60" s="20">
        <f>IF(OR($A60="",E60=""),"",SUMIFS($E$6:E60,$A$6:A60,$A60))</f>
      </c>
      <c r="H60" s="20">
        <f>IF(G60="","",MAX(0,MIN(E60,20-(G60-E60))))</f>
      </c>
      <c r="I60" s="20">
        <f>IF(G60="","",E60-H60)</f>
      </c>
      <c r="J60" s="22">
        <f>IF(G60="","",IF(I60&gt;0,MAX(C60,Datos!$B$8)+H60,""))</f>
      </c>
      <c r="K60" s="23">
        <f>IF(AND($A60="",NOT(ISNUMBER(C60))),"",IF(NOT(ISNUMBER(C60)),"Falta la fecha de inicio",IF(NOT(ISNUMBER(D60)),"Falta la fecha de fin",IF(D60&lt;C60,"La fecha de fin es anterior al inicio",IF($A60="","Falta el trabajador",IF(E60=0,"Fuera del año de «Datos»",IF(AND(I60&gt;0,NOT(OR(F60="Sí",F60="Si"))),"Desde el día 21 hace falta el CITT",IF(G60&gt;=20,"Llegó a 20 días en el año",""))))))))</f>
      </c>
    </row>
    <row r="61" spans="1:11" x14ac:dyDescent="0.25">
      <c r="A61" s="18"/>
      <c r="B61" s="18"/>
      <c r="C61" s="24"/>
      <c r="D61" s="24"/>
      <c r="E61" s="20">
        <f>IF(AND(ISNUMBER(C61),ISNUMBER(D61)),IF(D61&gt;=C61,MAX(0,MIN(D61,Datos!$B$9)-MAX(C61,Datos!$B$8)+1),""),"")</f>
      </c>
      <c r="F61" s="25"/>
      <c r="G61" s="20">
        <f>IF(OR($A61="",E61=""),"",SUMIFS($E$6:E61,$A$6:A61,$A61))</f>
      </c>
      <c r="H61" s="20">
        <f>IF(G61="","",MAX(0,MIN(E61,20-(G61-E61))))</f>
      </c>
      <c r="I61" s="20">
        <f>IF(G61="","",E61-H61)</f>
      </c>
      <c r="J61" s="22">
        <f>IF(G61="","",IF(I61&gt;0,MAX(C61,Datos!$B$8)+H61,""))</f>
      </c>
      <c r="K61" s="23">
        <f>IF(AND($A61="",NOT(ISNUMBER(C61))),"",IF(NOT(ISNUMBER(C61)),"Falta la fecha de inicio",IF(NOT(ISNUMBER(D61)),"Falta la fecha de fin",IF(D61&lt;C61,"La fecha de fin es anterior al inicio",IF($A61="","Falta el trabajador",IF(E61=0,"Fuera del año de «Datos»",IF(AND(I61&gt;0,NOT(OR(F61="Sí",F61="Si"))),"Desde el día 21 hace falta el CITT",IF(G61&gt;=20,"Llegó a 20 días en el año",""))))))))</f>
      </c>
    </row>
    <row r="62" spans="1:11" x14ac:dyDescent="0.25">
      <c r="A62" s="18"/>
      <c r="B62" s="18"/>
      <c r="C62" s="24"/>
      <c r="D62" s="24"/>
      <c r="E62" s="20">
        <f>IF(AND(ISNUMBER(C62),ISNUMBER(D62)),IF(D62&gt;=C62,MAX(0,MIN(D62,Datos!$B$9)-MAX(C62,Datos!$B$8)+1),""),"")</f>
      </c>
      <c r="F62" s="25"/>
      <c r="G62" s="20">
        <f>IF(OR($A62="",E62=""),"",SUMIFS($E$6:E62,$A$6:A62,$A62))</f>
      </c>
      <c r="H62" s="20">
        <f>IF(G62="","",MAX(0,MIN(E62,20-(G62-E62))))</f>
      </c>
      <c r="I62" s="20">
        <f>IF(G62="","",E62-H62)</f>
      </c>
      <c r="J62" s="22">
        <f>IF(G62="","",IF(I62&gt;0,MAX(C62,Datos!$B$8)+H62,""))</f>
      </c>
      <c r="K62" s="23">
        <f>IF(AND($A62="",NOT(ISNUMBER(C62))),"",IF(NOT(ISNUMBER(C62)),"Falta la fecha de inicio",IF(NOT(ISNUMBER(D62)),"Falta la fecha de fin",IF(D62&lt;C62,"La fecha de fin es anterior al inicio",IF($A62="","Falta el trabajador",IF(E62=0,"Fuera del año de «Datos»",IF(AND(I62&gt;0,NOT(OR(F62="Sí",F62="Si"))),"Desde el día 21 hace falta el CITT",IF(G62&gt;=20,"Llegó a 20 días en el año",""))))))))</f>
      </c>
    </row>
    <row r="63" spans="1:11" x14ac:dyDescent="0.25">
      <c r="A63" s="18"/>
      <c r="B63" s="18"/>
      <c r="C63" s="24"/>
      <c r="D63" s="24"/>
      <c r="E63" s="20">
        <f>IF(AND(ISNUMBER(C63),ISNUMBER(D63)),IF(D63&gt;=C63,MAX(0,MIN(D63,Datos!$B$9)-MAX(C63,Datos!$B$8)+1),""),"")</f>
      </c>
      <c r="F63" s="25"/>
      <c r="G63" s="20">
        <f>IF(OR($A63="",E63=""),"",SUMIFS($E$6:E63,$A$6:A63,$A63))</f>
      </c>
      <c r="H63" s="20">
        <f>IF(G63="","",MAX(0,MIN(E63,20-(G63-E63))))</f>
      </c>
      <c r="I63" s="20">
        <f>IF(G63="","",E63-H63)</f>
      </c>
      <c r="J63" s="22">
        <f>IF(G63="","",IF(I63&gt;0,MAX(C63,Datos!$B$8)+H63,""))</f>
      </c>
      <c r="K63" s="23">
        <f>IF(AND($A63="",NOT(ISNUMBER(C63))),"",IF(NOT(ISNUMBER(C63)),"Falta la fecha de inicio",IF(NOT(ISNUMBER(D63)),"Falta la fecha de fin",IF(D63&lt;C63,"La fecha de fin es anterior al inicio",IF($A63="","Falta el trabajador",IF(E63=0,"Fuera del año de «Datos»",IF(AND(I63&gt;0,NOT(OR(F63="Sí",F63="Si"))),"Desde el día 21 hace falta el CITT",IF(G63&gt;=20,"Llegó a 20 días en el año",""))))))))</f>
      </c>
    </row>
    <row r="64" spans="1:11" x14ac:dyDescent="0.25">
      <c r="A64" s="18"/>
      <c r="B64" s="18"/>
      <c r="C64" s="24"/>
      <c r="D64" s="24"/>
      <c r="E64" s="20">
        <f>IF(AND(ISNUMBER(C64),ISNUMBER(D64)),IF(D64&gt;=C64,MAX(0,MIN(D64,Datos!$B$9)-MAX(C64,Datos!$B$8)+1),""),"")</f>
      </c>
      <c r="F64" s="25"/>
      <c r="G64" s="20">
        <f>IF(OR($A64="",E64=""),"",SUMIFS($E$6:E64,$A$6:A64,$A64))</f>
      </c>
      <c r="H64" s="20">
        <f>IF(G64="","",MAX(0,MIN(E64,20-(G64-E64))))</f>
      </c>
      <c r="I64" s="20">
        <f>IF(G64="","",E64-H64)</f>
      </c>
      <c r="J64" s="22">
        <f>IF(G64="","",IF(I64&gt;0,MAX(C64,Datos!$B$8)+H64,""))</f>
      </c>
      <c r="K64" s="23">
        <f>IF(AND($A64="",NOT(ISNUMBER(C64))),"",IF(NOT(ISNUMBER(C64)),"Falta la fecha de inicio",IF(NOT(ISNUMBER(D64)),"Falta la fecha de fin",IF(D64&lt;C64,"La fecha de fin es anterior al inicio",IF($A64="","Falta el trabajador",IF(E64=0,"Fuera del año de «Datos»",IF(AND(I64&gt;0,NOT(OR(F64="Sí",F64="Si"))),"Desde el día 21 hace falta el CITT",IF(G64&gt;=20,"Llegó a 20 días en el año",""))))))))</f>
      </c>
    </row>
    <row r="65" spans="1:11" x14ac:dyDescent="0.25">
      <c r="A65" s="18"/>
      <c r="B65" s="18"/>
      <c r="C65" s="24"/>
      <c r="D65" s="24"/>
      <c r="E65" s="20">
        <f>IF(AND(ISNUMBER(C65),ISNUMBER(D65)),IF(D65&gt;=C65,MAX(0,MIN(D65,Datos!$B$9)-MAX(C65,Datos!$B$8)+1),""),"")</f>
      </c>
      <c r="F65" s="25"/>
      <c r="G65" s="20">
        <f>IF(OR($A65="",E65=""),"",SUMIFS($E$6:E65,$A$6:A65,$A65))</f>
      </c>
      <c r="H65" s="20">
        <f>IF(G65="","",MAX(0,MIN(E65,20-(G65-E65))))</f>
      </c>
      <c r="I65" s="20">
        <f>IF(G65="","",E65-H65)</f>
      </c>
      <c r="J65" s="22">
        <f>IF(G65="","",IF(I65&gt;0,MAX(C65,Datos!$B$8)+H65,""))</f>
      </c>
      <c r="K65" s="23">
        <f>IF(AND($A65="",NOT(ISNUMBER(C65))),"",IF(NOT(ISNUMBER(C65)),"Falta la fecha de inicio",IF(NOT(ISNUMBER(D65)),"Falta la fecha de fin",IF(D65&lt;C65,"La fecha de fin es anterior al inicio",IF($A65="","Falta el trabajador",IF(E65=0,"Fuera del año de «Datos»",IF(AND(I65&gt;0,NOT(OR(F65="Sí",F65="Si"))),"Desde el día 21 hace falta el CITT",IF(G65&gt;=20,"Llegó a 20 días en el año",""))))))))</f>
      </c>
    </row>
    <row r="66" spans="1:11" x14ac:dyDescent="0.25">
      <c r="A66" s="18"/>
      <c r="B66" s="18"/>
      <c r="C66" s="24"/>
      <c r="D66" s="24"/>
      <c r="E66" s="20">
        <f>IF(AND(ISNUMBER(C66),ISNUMBER(D66)),IF(D66&gt;=C66,MAX(0,MIN(D66,Datos!$B$9)-MAX(C66,Datos!$B$8)+1),""),"")</f>
      </c>
      <c r="F66" s="25"/>
      <c r="G66" s="20">
        <f>IF(OR($A66="",E66=""),"",SUMIFS($E$6:E66,$A$6:A66,$A66))</f>
      </c>
      <c r="H66" s="20">
        <f>IF(G66="","",MAX(0,MIN(E66,20-(G66-E66))))</f>
      </c>
      <c r="I66" s="20">
        <f>IF(G66="","",E66-H66)</f>
      </c>
      <c r="J66" s="22">
        <f>IF(G66="","",IF(I66&gt;0,MAX(C66,Datos!$B$8)+H66,""))</f>
      </c>
      <c r="K66" s="23">
        <f>IF(AND($A66="",NOT(ISNUMBER(C66))),"",IF(NOT(ISNUMBER(C66)),"Falta la fecha de inicio",IF(NOT(ISNUMBER(D66)),"Falta la fecha de fin",IF(D66&lt;C66,"La fecha de fin es anterior al inicio",IF($A66="","Falta el trabajador",IF(E66=0,"Fuera del año de «Datos»",IF(AND(I66&gt;0,NOT(OR(F66="Sí",F66="Si"))),"Desde el día 21 hace falta el CITT",IF(G66&gt;=20,"Llegó a 20 días en el año",""))))))))</f>
      </c>
    </row>
    <row r="67" spans="1:11" x14ac:dyDescent="0.25">
      <c r="A67" s="18"/>
      <c r="B67" s="18"/>
      <c r="C67" s="24"/>
      <c r="D67" s="24"/>
      <c r="E67" s="20">
        <f>IF(AND(ISNUMBER(C67),ISNUMBER(D67)),IF(D67&gt;=C67,MAX(0,MIN(D67,Datos!$B$9)-MAX(C67,Datos!$B$8)+1),""),"")</f>
      </c>
      <c r="F67" s="25"/>
      <c r="G67" s="20">
        <f>IF(OR($A67="",E67=""),"",SUMIFS($E$6:E67,$A$6:A67,$A67))</f>
      </c>
      <c r="H67" s="20">
        <f>IF(G67="","",MAX(0,MIN(E67,20-(G67-E67))))</f>
      </c>
      <c r="I67" s="20">
        <f>IF(G67="","",E67-H67)</f>
      </c>
      <c r="J67" s="22">
        <f>IF(G67="","",IF(I67&gt;0,MAX(C67,Datos!$B$8)+H67,""))</f>
      </c>
      <c r="K67" s="23">
        <f>IF(AND($A67="",NOT(ISNUMBER(C67))),"",IF(NOT(ISNUMBER(C67)),"Falta la fecha de inicio",IF(NOT(ISNUMBER(D67)),"Falta la fecha de fin",IF(D67&lt;C67,"La fecha de fin es anterior al inicio",IF($A67="","Falta el trabajador",IF(E67=0,"Fuera del año de «Datos»",IF(AND(I67&gt;0,NOT(OR(F67="Sí",F67="Si"))),"Desde el día 21 hace falta el CITT",IF(G67&gt;=20,"Llegó a 20 días en el año",""))))))))</f>
      </c>
    </row>
    <row r="68" spans="1:11" x14ac:dyDescent="0.25">
      <c r="A68" s="18"/>
      <c r="B68" s="18"/>
      <c r="C68" s="24"/>
      <c r="D68" s="24"/>
      <c r="E68" s="20">
        <f>IF(AND(ISNUMBER(C68),ISNUMBER(D68)),IF(D68&gt;=C68,MAX(0,MIN(D68,Datos!$B$9)-MAX(C68,Datos!$B$8)+1),""),"")</f>
      </c>
      <c r="F68" s="25"/>
      <c r="G68" s="20">
        <f>IF(OR($A68="",E68=""),"",SUMIFS($E$6:E68,$A$6:A68,$A68))</f>
      </c>
      <c r="H68" s="20">
        <f>IF(G68="","",MAX(0,MIN(E68,20-(G68-E68))))</f>
      </c>
      <c r="I68" s="20">
        <f>IF(G68="","",E68-H68)</f>
      </c>
      <c r="J68" s="22">
        <f>IF(G68="","",IF(I68&gt;0,MAX(C68,Datos!$B$8)+H68,""))</f>
      </c>
      <c r="K68" s="23">
        <f>IF(AND($A68="",NOT(ISNUMBER(C68))),"",IF(NOT(ISNUMBER(C68)),"Falta la fecha de inicio",IF(NOT(ISNUMBER(D68)),"Falta la fecha de fin",IF(D68&lt;C68,"La fecha de fin es anterior al inicio",IF($A68="","Falta el trabajador",IF(E68=0,"Fuera del año de «Datos»",IF(AND(I68&gt;0,NOT(OR(F68="Sí",F68="Si"))),"Desde el día 21 hace falta el CITT",IF(G68&gt;=20,"Llegó a 20 días en el año",""))))))))</f>
      </c>
    </row>
    <row r="69" spans="1:11" x14ac:dyDescent="0.25">
      <c r="A69" s="18"/>
      <c r="B69" s="18"/>
      <c r="C69" s="24"/>
      <c r="D69" s="24"/>
      <c r="E69" s="20">
        <f>IF(AND(ISNUMBER(C69),ISNUMBER(D69)),IF(D69&gt;=C69,MAX(0,MIN(D69,Datos!$B$9)-MAX(C69,Datos!$B$8)+1),""),"")</f>
      </c>
      <c r="F69" s="25"/>
      <c r="G69" s="20">
        <f>IF(OR($A69="",E69=""),"",SUMIFS($E$6:E69,$A$6:A69,$A69))</f>
      </c>
      <c r="H69" s="20">
        <f>IF(G69="","",MAX(0,MIN(E69,20-(G69-E69))))</f>
      </c>
      <c r="I69" s="20">
        <f>IF(G69="","",E69-H69)</f>
      </c>
      <c r="J69" s="22">
        <f>IF(G69="","",IF(I69&gt;0,MAX(C69,Datos!$B$8)+H69,""))</f>
      </c>
      <c r="K69" s="23">
        <f>IF(AND($A69="",NOT(ISNUMBER(C69))),"",IF(NOT(ISNUMBER(C69)),"Falta la fecha de inicio",IF(NOT(ISNUMBER(D69)),"Falta la fecha de fin",IF(D69&lt;C69,"La fecha de fin es anterior al inicio",IF($A69="","Falta el trabajador",IF(E69=0,"Fuera del año de «Datos»",IF(AND(I69&gt;0,NOT(OR(F69="Sí",F69="Si"))),"Desde el día 21 hace falta el CITT",IF(G69&gt;=20,"Llegó a 20 días en el año",""))))))))</f>
      </c>
    </row>
    <row r="70" spans="1:11" x14ac:dyDescent="0.25">
      <c r="A70" s="18"/>
      <c r="B70" s="18"/>
      <c r="C70" s="24"/>
      <c r="D70" s="24"/>
      <c r="E70" s="20">
        <f>IF(AND(ISNUMBER(C70),ISNUMBER(D70)),IF(D70&gt;=C70,MAX(0,MIN(D70,Datos!$B$9)-MAX(C70,Datos!$B$8)+1),""),"")</f>
      </c>
      <c r="F70" s="25"/>
      <c r="G70" s="20">
        <f>IF(OR($A70="",E70=""),"",SUMIFS($E$6:E70,$A$6:A70,$A70))</f>
      </c>
      <c r="H70" s="20">
        <f>IF(G70="","",MAX(0,MIN(E70,20-(G70-E70))))</f>
      </c>
      <c r="I70" s="20">
        <f>IF(G70="","",E70-H70)</f>
      </c>
      <c r="J70" s="22">
        <f>IF(G70="","",IF(I70&gt;0,MAX(C70,Datos!$B$8)+H70,""))</f>
      </c>
      <c r="K70" s="23">
        <f>IF(AND($A70="",NOT(ISNUMBER(C70))),"",IF(NOT(ISNUMBER(C70)),"Falta la fecha de inicio",IF(NOT(ISNUMBER(D70)),"Falta la fecha de fin",IF(D70&lt;C70,"La fecha de fin es anterior al inicio",IF($A70="","Falta el trabajador",IF(E70=0,"Fuera del año de «Datos»",IF(AND(I70&gt;0,NOT(OR(F70="Sí",F70="Si"))),"Desde el día 21 hace falta el CITT",IF(G70&gt;=20,"Llegó a 20 días en el año",""))))))))</f>
      </c>
    </row>
    <row r="71" spans="1:11" x14ac:dyDescent="0.25">
      <c r="A71" s="18"/>
      <c r="B71" s="18"/>
      <c r="C71" s="24"/>
      <c r="D71" s="24"/>
      <c r="E71" s="20">
        <f>IF(AND(ISNUMBER(C71),ISNUMBER(D71)),IF(D71&gt;=C71,MAX(0,MIN(D71,Datos!$B$9)-MAX(C71,Datos!$B$8)+1),""),"")</f>
      </c>
      <c r="F71" s="25"/>
      <c r="G71" s="20">
        <f>IF(OR($A71="",E71=""),"",SUMIFS($E$6:E71,$A$6:A71,$A71))</f>
      </c>
      <c r="H71" s="20">
        <f>IF(G71="","",MAX(0,MIN(E71,20-(G71-E71))))</f>
      </c>
      <c r="I71" s="20">
        <f>IF(G71="","",E71-H71)</f>
      </c>
      <c r="J71" s="22">
        <f>IF(G71="","",IF(I71&gt;0,MAX(C71,Datos!$B$8)+H71,""))</f>
      </c>
      <c r="K71" s="23">
        <f>IF(AND($A71="",NOT(ISNUMBER(C71))),"",IF(NOT(ISNUMBER(C71)),"Falta la fecha de inicio",IF(NOT(ISNUMBER(D71)),"Falta la fecha de fin",IF(D71&lt;C71,"La fecha de fin es anterior al inicio",IF($A71="","Falta el trabajador",IF(E71=0,"Fuera del año de «Datos»",IF(AND(I71&gt;0,NOT(OR(F71="Sí",F71="Si"))),"Desde el día 21 hace falta el CITT",IF(G71&gt;=20,"Llegó a 20 días en el año",""))))))))</f>
      </c>
    </row>
    <row r="72" spans="1:11" x14ac:dyDescent="0.25">
      <c r="A72" s="18"/>
      <c r="B72" s="18"/>
      <c r="C72" s="24"/>
      <c r="D72" s="24"/>
      <c r="E72" s="20">
        <f>IF(AND(ISNUMBER(C72),ISNUMBER(D72)),IF(D72&gt;=C72,MAX(0,MIN(D72,Datos!$B$9)-MAX(C72,Datos!$B$8)+1),""),"")</f>
      </c>
      <c r="F72" s="25"/>
      <c r="G72" s="20">
        <f>IF(OR($A72="",E72=""),"",SUMIFS($E$6:E72,$A$6:A72,$A72))</f>
      </c>
      <c r="H72" s="20">
        <f>IF(G72="","",MAX(0,MIN(E72,20-(G72-E72))))</f>
      </c>
      <c r="I72" s="20">
        <f>IF(G72="","",E72-H72)</f>
      </c>
      <c r="J72" s="22">
        <f>IF(G72="","",IF(I72&gt;0,MAX(C72,Datos!$B$8)+H72,""))</f>
      </c>
      <c r="K72" s="23">
        <f>IF(AND($A72="",NOT(ISNUMBER(C72))),"",IF(NOT(ISNUMBER(C72)),"Falta la fecha de inicio",IF(NOT(ISNUMBER(D72)),"Falta la fecha de fin",IF(D72&lt;C72,"La fecha de fin es anterior al inicio",IF($A72="","Falta el trabajador",IF(E72=0,"Fuera del año de «Datos»",IF(AND(I72&gt;0,NOT(OR(F72="Sí",F72="Si"))),"Desde el día 21 hace falta el CITT",IF(G72&gt;=20,"Llegó a 20 días en el año",""))))))))</f>
      </c>
    </row>
    <row r="73" spans="1:11" x14ac:dyDescent="0.25">
      <c r="A73" s="18"/>
      <c r="B73" s="18"/>
      <c r="C73" s="24"/>
      <c r="D73" s="24"/>
      <c r="E73" s="20">
        <f>IF(AND(ISNUMBER(C73),ISNUMBER(D73)),IF(D73&gt;=C73,MAX(0,MIN(D73,Datos!$B$9)-MAX(C73,Datos!$B$8)+1),""),"")</f>
      </c>
      <c r="F73" s="25"/>
      <c r="G73" s="20">
        <f>IF(OR($A73="",E73=""),"",SUMIFS($E$6:E73,$A$6:A73,$A73))</f>
      </c>
      <c r="H73" s="20">
        <f>IF(G73="","",MAX(0,MIN(E73,20-(G73-E73))))</f>
      </c>
      <c r="I73" s="20">
        <f>IF(G73="","",E73-H73)</f>
      </c>
      <c r="J73" s="22">
        <f>IF(G73="","",IF(I73&gt;0,MAX(C73,Datos!$B$8)+H73,""))</f>
      </c>
      <c r="K73" s="23">
        <f>IF(AND($A73="",NOT(ISNUMBER(C73))),"",IF(NOT(ISNUMBER(C73)),"Falta la fecha de inicio",IF(NOT(ISNUMBER(D73)),"Falta la fecha de fin",IF(D73&lt;C73,"La fecha de fin es anterior al inicio",IF($A73="","Falta el trabajador",IF(E73=0,"Fuera del año de «Datos»",IF(AND(I73&gt;0,NOT(OR(F73="Sí",F73="Si"))),"Desde el día 21 hace falta el CITT",IF(G73&gt;=20,"Llegó a 20 días en el año",""))))))))</f>
      </c>
    </row>
    <row r="74" spans="1:11" x14ac:dyDescent="0.25">
      <c r="A74" s="18"/>
      <c r="B74" s="18"/>
      <c r="C74" s="24"/>
      <c r="D74" s="24"/>
      <c r="E74" s="20">
        <f>IF(AND(ISNUMBER(C74),ISNUMBER(D74)),IF(D74&gt;=C74,MAX(0,MIN(D74,Datos!$B$9)-MAX(C74,Datos!$B$8)+1),""),"")</f>
      </c>
      <c r="F74" s="25"/>
      <c r="G74" s="20">
        <f>IF(OR($A74="",E74=""),"",SUMIFS($E$6:E74,$A$6:A74,$A74))</f>
      </c>
      <c r="H74" s="20">
        <f>IF(G74="","",MAX(0,MIN(E74,20-(G74-E74))))</f>
      </c>
      <c r="I74" s="20">
        <f>IF(G74="","",E74-H74)</f>
      </c>
      <c r="J74" s="22">
        <f>IF(G74="","",IF(I74&gt;0,MAX(C74,Datos!$B$8)+H74,""))</f>
      </c>
      <c r="K74" s="23">
        <f>IF(AND($A74="",NOT(ISNUMBER(C74))),"",IF(NOT(ISNUMBER(C74)),"Falta la fecha de inicio",IF(NOT(ISNUMBER(D74)),"Falta la fecha de fin",IF(D74&lt;C74,"La fecha de fin es anterior al inicio",IF($A74="","Falta el trabajador",IF(E74=0,"Fuera del año de «Datos»",IF(AND(I74&gt;0,NOT(OR(F74="Sí",F74="Si"))),"Desde el día 21 hace falta el CITT",IF(G74&gt;=20,"Llegó a 20 días en el año",""))))))))</f>
      </c>
    </row>
    <row r="75" spans="1:11" x14ac:dyDescent="0.25">
      <c r="A75" s="18"/>
      <c r="B75" s="18"/>
      <c r="C75" s="24"/>
      <c r="D75" s="24"/>
      <c r="E75" s="20">
        <f>IF(AND(ISNUMBER(C75),ISNUMBER(D75)),IF(D75&gt;=C75,MAX(0,MIN(D75,Datos!$B$9)-MAX(C75,Datos!$B$8)+1),""),"")</f>
      </c>
      <c r="F75" s="25"/>
      <c r="G75" s="20">
        <f>IF(OR($A75="",E75=""),"",SUMIFS($E$6:E75,$A$6:A75,$A75))</f>
      </c>
      <c r="H75" s="20">
        <f>IF(G75="","",MAX(0,MIN(E75,20-(G75-E75))))</f>
      </c>
      <c r="I75" s="20">
        <f>IF(G75="","",E75-H75)</f>
      </c>
      <c r="J75" s="22">
        <f>IF(G75="","",IF(I75&gt;0,MAX(C75,Datos!$B$8)+H75,""))</f>
      </c>
      <c r="K75" s="23">
        <f>IF(AND($A75="",NOT(ISNUMBER(C75))),"",IF(NOT(ISNUMBER(C75)),"Falta la fecha de inicio",IF(NOT(ISNUMBER(D75)),"Falta la fecha de fin",IF(D75&lt;C75,"La fecha de fin es anterior al inicio",IF($A75="","Falta el trabajador",IF(E75=0,"Fuera del año de «Datos»",IF(AND(I75&gt;0,NOT(OR(F75="Sí",F75="Si"))),"Desde el día 21 hace falta el CITT",IF(G75&gt;=20,"Llegó a 20 días en el año",""))))))))</f>
      </c>
    </row>
    <row r="76" spans="1:11" x14ac:dyDescent="0.25">
      <c r="A76" s="18"/>
      <c r="B76" s="18"/>
      <c r="C76" s="24"/>
      <c r="D76" s="24"/>
      <c r="E76" s="20">
        <f>IF(AND(ISNUMBER(C76),ISNUMBER(D76)),IF(D76&gt;=C76,MAX(0,MIN(D76,Datos!$B$9)-MAX(C76,Datos!$B$8)+1),""),"")</f>
      </c>
      <c r="F76" s="25"/>
      <c r="G76" s="20">
        <f>IF(OR($A76="",E76=""),"",SUMIFS($E$6:E76,$A$6:A76,$A76))</f>
      </c>
      <c r="H76" s="20">
        <f>IF(G76="","",MAX(0,MIN(E76,20-(G76-E76))))</f>
      </c>
      <c r="I76" s="20">
        <f>IF(G76="","",E76-H76)</f>
      </c>
      <c r="J76" s="22">
        <f>IF(G76="","",IF(I76&gt;0,MAX(C76,Datos!$B$8)+H76,""))</f>
      </c>
      <c r="K76" s="23">
        <f>IF(AND($A76="",NOT(ISNUMBER(C76))),"",IF(NOT(ISNUMBER(C76)),"Falta la fecha de inicio",IF(NOT(ISNUMBER(D76)),"Falta la fecha de fin",IF(D76&lt;C76,"La fecha de fin es anterior al inicio",IF($A76="","Falta el trabajador",IF(E76=0,"Fuera del año de «Datos»",IF(AND(I76&gt;0,NOT(OR(F76="Sí",F76="Si"))),"Desde el día 21 hace falta el CITT",IF(G76&gt;=20,"Llegó a 20 días en el año",""))))))))</f>
      </c>
    </row>
    <row r="77" spans="1:11" x14ac:dyDescent="0.25">
      <c r="A77" s="18"/>
      <c r="B77" s="18"/>
      <c r="C77" s="24"/>
      <c r="D77" s="24"/>
      <c r="E77" s="20">
        <f>IF(AND(ISNUMBER(C77),ISNUMBER(D77)),IF(D77&gt;=C77,MAX(0,MIN(D77,Datos!$B$9)-MAX(C77,Datos!$B$8)+1),""),"")</f>
      </c>
      <c r="F77" s="25"/>
      <c r="G77" s="20">
        <f>IF(OR($A77="",E77=""),"",SUMIFS($E$6:E77,$A$6:A77,$A77))</f>
      </c>
      <c r="H77" s="20">
        <f>IF(G77="","",MAX(0,MIN(E77,20-(G77-E77))))</f>
      </c>
      <c r="I77" s="20">
        <f>IF(G77="","",E77-H77)</f>
      </c>
      <c r="J77" s="22">
        <f>IF(G77="","",IF(I77&gt;0,MAX(C77,Datos!$B$8)+H77,""))</f>
      </c>
      <c r="K77" s="23">
        <f>IF(AND($A77="",NOT(ISNUMBER(C77))),"",IF(NOT(ISNUMBER(C77)),"Falta la fecha de inicio",IF(NOT(ISNUMBER(D77)),"Falta la fecha de fin",IF(D77&lt;C77,"La fecha de fin es anterior al inicio",IF($A77="","Falta el trabajador",IF(E77=0,"Fuera del año de «Datos»",IF(AND(I77&gt;0,NOT(OR(F77="Sí",F77="Si"))),"Desde el día 21 hace falta el CITT",IF(G77&gt;=20,"Llegó a 20 días en el año",""))))))))</f>
      </c>
    </row>
    <row r="78" spans="1:11" x14ac:dyDescent="0.25">
      <c r="A78" s="18"/>
      <c r="B78" s="18"/>
      <c r="C78" s="24"/>
      <c r="D78" s="24"/>
      <c r="E78" s="20">
        <f>IF(AND(ISNUMBER(C78),ISNUMBER(D78)),IF(D78&gt;=C78,MAX(0,MIN(D78,Datos!$B$9)-MAX(C78,Datos!$B$8)+1),""),"")</f>
      </c>
      <c r="F78" s="25"/>
      <c r="G78" s="20">
        <f>IF(OR($A78="",E78=""),"",SUMIFS($E$6:E78,$A$6:A78,$A78))</f>
      </c>
      <c r="H78" s="20">
        <f>IF(G78="","",MAX(0,MIN(E78,20-(G78-E78))))</f>
      </c>
      <c r="I78" s="20">
        <f>IF(G78="","",E78-H78)</f>
      </c>
      <c r="J78" s="22">
        <f>IF(G78="","",IF(I78&gt;0,MAX(C78,Datos!$B$8)+H78,""))</f>
      </c>
      <c r="K78" s="23">
        <f>IF(AND($A78="",NOT(ISNUMBER(C78))),"",IF(NOT(ISNUMBER(C78)),"Falta la fecha de inicio",IF(NOT(ISNUMBER(D78)),"Falta la fecha de fin",IF(D78&lt;C78,"La fecha de fin es anterior al inicio",IF($A78="","Falta el trabajador",IF(E78=0,"Fuera del año de «Datos»",IF(AND(I78&gt;0,NOT(OR(F78="Sí",F78="Si"))),"Desde el día 21 hace falta el CITT",IF(G78&gt;=20,"Llegó a 20 días en el año",""))))))))</f>
      </c>
    </row>
    <row r="79" spans="1:11" x14ac:dyDescent="0.25">
      <c r="A79" s="18"/>
      <c r="B79" s="18"/>
      <c r="C79" s="24"/>
      <c r="D79" s="24"/>
      <c r="E79" s="20">
        <f>IF(AND(ISNUMBER(C79),ISNUMBER(D79)),IF(D79&gt;=C79,MAX(0,MIN(D79,Datos!$B$9)-MAX(C79,Datos!$B$8)+1),""),"")</f>
      </c>
      <c r="F79" s="25"/>
      <c r="G79" s="20">
        <f>IF(OR($A79="",E79=""),"",SUMIFS($E$6:E79,$A$6:A79,$A79))</f>
      </c>
      <c r="H79" s="20">
        <f>IF(G79="","",MAX(0,MIN(E79,20-(G79-E79))))</f>
      </c>
      <c r="I79" s="20">
        <f>IF(G79="","",E79-H79)</f>
      </c>
      <c r="J79" s="22">
        <f>IF(G79="","",IF(I79&gt;0,MAX(C79,Datos!$B$8)+H79,""))</f>
      </c>
      <c r="K79" s="23">
        <f>IF(AND($A79="",NOT(ISNUMBER(C79))),"",IF(NOT(ISNUMBER(C79)),"Falta la fecha de inicio",IF(NOT(ISNUMBER(D79)),"Falta la fecha de fin",IF(D79&lt;C79,"La fecha de fin es anterior al inicio",IF($A79="","Falta el trabajador",IF(E79=0,"Fuera del año de «Datos»",IF(AND(I79&gt;0,NOT(OR(F79="Sí",F79="Si"))),"Desde el día 21 hace falta el CITT",IF(G79&gt;=20,"Llegó a 20 días en el año",""))))))))</f>
      </c>
    </row>
    <row r="80" spans="1:11" x14ac:dyDescent="0.25">
      <c r="A80" s="18"/>
      <c r="B80" s="18"/>
      <c r="C80" s="24"/>
      <c r="D80" s="24"/>
      <c r="E80" s="20">
        <f>IF(AND(ISNUMBER(C80),ISNUMBER(D80)),IF(D80&gt;=C80,MAX(0,MIN(D80,Datos!$B$9)-MAX(C80,Datos!$B$8)+1),""),"")</f>
      </c>
      <c r="F80" s="25"/>
      <c r="G80" s="20">
        <f>IF(OR($A80="",E80=""),"",SUMIFS($E$6:E80,$A$6:A80,$A80))</f>
      </c>
      <c r="H80" s="20">
        <f>IF(G80="","",MAX(0,MIN(E80,20-(G80-E80))))</f>
      </c>
      <c r="I80" s="20">
        <f>IF(G80="","",E80-H80)</f>
      </c>
      <c r="J80" s="22">
        <f>IF(G80="","",IF(I80&gt;0,MAX(C80,Datos!$B$8)+H80,""))</f>
      </c>
      <c r="K80" s="23">
        <f>IF(AND($A80="",NOT(ISNUMBER(C80))),"",IF(NOT(ISNUMBER(C80)),"Falta la fecha de inicio",IF(NOT(ISNUMBER(D80)),"Falta la fecha de fin",IF(D80&lt;C80,"La fecha de fin es anterior al inicio",IF($A80="","Falta el trabajador",IF(E80=0,"Fuera del año de «Datos»",IF(AND(I80&gt;0,NOT(OR(F80="Sí",F80="Si"))),"Desde el día 21 hace falta el CITT",IF(G80&gt;=20,"Llegó a 20 días en el año",""))))))))</f>
      </c>
    </row>
    <row r="81" spans="1:11" x14ac:dyDescent="0.25">
      <c r="A81" s="18"/>
      <c r="B81" s="18"/>
      <c r="C81" s="24"/>
      <c r="D81" s="24"/>
      <c r="E81" s="20">
        <f>IF(AND(ISNUMBER(C81),ISNUMBER(D81)),IF(D81&gt;=C81,MAX(0,MIN(D81,Datos!$B$9)-MAX(C81,Datos!$B$8)+1),""),"")</f>
      </c>
      <c r="F81" s="25"/>
      <c r="G81" s="20">
        <f>IF(OR($A81="",E81=""),"",SUMIFS($E$6:E81,$A$6:A81,$A81))</f>
      </c>
      <c r="H81" s="20">
        <f>IF(G81="","",MAX(0,MIN(E81,20-(G81-E81))))</f>
      </c>
      <c r="I81" s="20">
        <f>IF(G81="","",E81-H81)</f>
      </c>
      <c r="J81" s="22">
        <f>IF(G81="","",IF(I81&gt;0,MAX(C81,Datos!$B$8)+H81,""))</f>
      </c>
      <c r="K81" s="23">
        <f>IF(AND($A81="",NOT(ISNUMBER(C81))),"",IF(NOT(ISNUMBER(C81)),"Falta la fecha de inicio",IF(NOT(ISNUMBER(D81)),"Falta la fecha de fin",IF(D81&lt;C81,"La fecha de fin es anterior al inicio",IF($A81="","Falta el trabajador",IF(E81=0,"Fuera del año de «Datos»",IF(AND(I81&gt;0,NOT(OR(F81="Sí",F81="Si"))),"Desde el día 21 hace falta el CITT",IF(G81&gt;=20,"Llegó a 20 días en el año",""))))))))</f>
      </c>
    </row>
    <row r="82" spans="1:11" x14ac:dyDescent="0.25">
      <c r="A82" s="18"/>
      <c r="B82" s="18"/>
      <c r="C82" s="24"/>
      <c r="D82" s="24"/>
      <c r="E82" s="20">
        <f>IF(AND(ISNUMBER(C82),ISNUMBER(D82)),IF(D82&gt;=C82,MAX(0,MIN(D82,Datos!$B$9)-MAX(C82,Datos!$B$8)+1),""),"")</f>
      </c>
      <c r="F82" s="25"/>
      <c r="G82" s="20">
        <f>IF(OR($A82="",E82=""),"",SUMIFS($E$6:E82,$A$6:A82,$A82))</f>
      </c>
      <c r="H82" s="20">
        <f>IF(G82="","",MAX(0,MIN(E82,20-(G82-E82))))</f>
      </c>
      <c r="I82" s="20">
        <f>IF(G82="","",E82-H82)</f>
      </c>
      <c r="J82" s="22">
        <f>IF(G82="","",IF(I82&gt;0,MAX(C82,Datos!$B$8)+H82,""))</f>
      </c>
      <c r="K82" s="23">
        <f>IF(AND($A82="",NOT(ISNUMBER(C82))),"",IF(NOT(ISNUMBER(C82)),"Falta la fecha de inicio",IF(NOT(ISNUMBER(D82)),"Falta la fecha de fin",IF(D82&lt;C82,"La fecha de fin es anterior al inicio",IF($A82="","Falta el trabajador",IF(E82=0,"Fuera del año de «Datos»",IF(AND(I82&gt;0,NOT(OR(F82="Sí",F82="Si"))),"Desde el día 21 hace falta el CITT",IF(G82&gt;=20,"Llegó a 20 días en el año",""))))))))</f>
      </c>
    </row>
    <row r="83" spans="1:11" x14ac:dyDescent="0.25">
      <c r="A83" s="18"/>
      <c r="B83" s="18"/>
      <c r="C83" s="24"/>
      <c r="D83" s="24"/>
      <c r="E83" s="20">
        <f>IF(AND(ISNUMBER(C83),ISNUMBER(D83)),IF(D83&gt;=C83,MAX(0,MIN(D83,Datos!$B$9)-MAX(C83,Datos!$B$8)+1),""),"")</f>
      </c>
      <c r="F83" s="25"/>
      <c r="G83" s="20">
        <f>IF(OR($A83="",E83=""),"",SUMIFS($E$6:E83,$A$6:A83,$A83))</f>
      </c>
      <c r="H83" s="20">
        <f>IF(G83="","",MAX(0,MIN(E83,20-(G83-E83))))</f>
      </c>
      <c r="I83" s="20">
        <f>IF(G83="","",E83-H83)</f>
      </c>
      <c r="J83" s="22">
        <f>IF(G83="","",IF(I83&gt;0,MAX(C83,Datos!$B$8)+H83,""))</f>
      </c>
      <c r="K83" s="23">
        <f>IF(AND($A83="",NOT(ISNUMBER(C83))),"",IF(NOT(ISNUMBER(C83)),"Falta la fecha de inicio",IF(NOT(ISNUMBER(D83)),"Falta la fecha de fin",IF(D83&lt;C83,"La fecha de fin es anterior al inicio",IF($A83="","Falta el trabajador",IF(E83=0,"Fuera del año de «Datos»",IF(AND(I83&gt;0,NOT(OR(F83="Sí",F83="Si"))),"Desde el día 21 hace falta el CITT",IF(G83&gt;=20,"Llegó a 20 días en el año",""))))))))</f>
      </c>
    </row>
    <row r="84" spans="1:11" x14ac:dyDescent="0.25">
      <c r="A84" s="18"/>
      <c r="B84" s="18"/>
      <c r="C84" s="24"/>
      <c r="D84" s="24"/>
      <c r="E84" s="20">
        <f>IF(AND(ISNUMBER(C84),ISNUMBER(D84)),IF(D84&gt;=C84,MAX(0,MIN(D84,Datos!$B$9)-MAX(C84,Datos!$B$8)+1),""),"")</f>
      </c>
      <c r="F84" s="25"/>
      <c r="G84" s="20">
        <f>IF(OR($A84="",E84=""),"",SUMIFS($E$6:E84,$A$6:A84,$A84))</f>
      </c>
      <c r="H84" s="20">
        <f>IF(G84="","",MAX(0,MIN(E84,20-(G84-E84))))</f>
      </c>
      <c r="I84" s="20">
        <f>IF(G84="","",E84-H84)</f>
      </c>
      <c r="J84" s="22">
        <f>IF(G84="","",IF(I84&gt;0,MAX(C84,Datos!$B$8)+H84,""))</f>
      </c>
      <c r="K84" s="23">
        <f>IF(AND($A84="",NOT(ISNUMBER(C84))),"",IF(NOT(ISNUMBER(C84)),"Falta la fecha de inicio",IF(NOT(ISNUMBER(D84)),"Falta la fecha de fin",IF(D84&lt;C84,"La fecha de fin es anterior al inicio",IF($A84="","Falta el trabajador",IF(E84=0,"Fuera del año de «Datos»",IF(AND(I84&gt;0,NOT(OR(F84="Sí",F84="Si"))),"Desde el día 21 hace falta el CITT",IF(G84&gt;=20,"Llegó a 20 días en el año",""))))))))</f>
      </c>
    </row>
    <row r="85" spans="1:11" x14ac:dyDescent="0.25">
      <c r="A85" s="18"/>
      <c r="B85" s="18"/>
      <c r="C85" s="24"/>
      <c r="D85" s="24"/>
      <c r="E85" s="20">
        <f>IF(AND(ISNUMBER(C85),ISNUMBER(D85)),IF(D85&gt;=C85,MAX(0,MIN(D85,Datos!$B$9)-MAX(C85,Datos!$B$8)+1),""),"")</f>
      </c>
      <c r="F85" s="25"/>
      <c r="G85" s="20">
        <f>IF(OR($A85="",E85=""),"",SUMIFS($E$6:E85,$A$6:A85,$A85))</f>
      </c>
      <c r="H85" s="20">
        <f>IF(G85="","",MAX(0,MIN(E85,20-(G85-E85))))</f>
      </c>
      <c r="I85" s="20">
        <f>IF(G85="","",E85-H85)</f>
      </c>
      <c r="J85" s="22">
        <f>IF(G85="","",IF(I85&gt;0,MAX(C85,Datos!$B$8)+H85,""))</f>
      </c>
      <c r="K85" s="23">
        <f>IF(AND($A85="",NOT(ISNUMBER(C85))),"",IF(NOT(ISNUMBER(C85)),"Falta la fecha de inicio",IF(NOT(ISNUMBER(D85)),"Falta la fecha de fin",IF(D85&lt;C85,"La fecha de fin es anterior al inicio",IF($A85="","Falta el trabajador",IF(E85=0,"Fuera del año de «Datos»",IF(AND(I85&gt;0,NOT(OR(F85="Sí",F85="Si"))),"Desde el día 21 hace falta el CITT",IF(G85&gt;=20,"Llegó a 20 días en el año",""))))))))</f>
      </c>
    </row>
    <row r="87" spans="1:1" x14ac:dyDescent="0.25">
      <c r="A87" s="6" t="s">
        <v>11</v>
      </c>
    </row>
    <row r="88" spans="1:1" x14ac:dyDescent="0.25">
      <c r="A88" s="7" t="s">
        <v>12</v>
      </c>
    </row>
    <row r="89" spans="1:1" x14ac:dyDescent="0.25">
      <c r="A89" s="8" t="s">
        <v>13</v>
      </c>
    </row>
    <row r="90" spans="1:1" x14ac:dyDescent="0.25">
      <c r="A90" s="7" t="s">
        <v>14</v>
      </c>
    </row>
  </sheetData>
  <mergeCells count="3">
    <mergeCell ref="A1:K1"/>
    <mergeCell ref="A2:K2"/>
    <mergeCell ref="A3:K3"/>
  </mergeCells>
  <conditionalFormatting sqref="I6:J85">
    <cfRule type="expression" dxfId="0" priority="1">
      <formula>AND(ISNUMBER($I6),$I6&gt;0)</formula>
    </cfRule>
  </conditionalFormatting>
  <conditionalFormatting sqref="H6:H85">
    <cfRule type="expression" dxfId="1" priority="1">
      <formula>AND(ISNUMBER(H6),H6&gt;0)</formula>
    </cfRule>
  </conditionalFormatting>
  <dataValidations count="2">
    <dataValidation type="list" allowBlank="1" showErrorMessage="1" error="Escribe Sí o No." sqref="F10:F85">
      <formula1>"Sí,No"</formula1>
    </dataValidation>
    <dataValidation type="list" allowBlank="1" showErrorMessage="1" error="Escribe Sí o No." sqref="F6:F85">
      <formula1>"Sí,No"</formula1>
    </dataValidation>
  </dataValidations>
  <hyperlinks>
    <hyperlink ref="A89" r:id="rId1"/>
  </hyperlinks>
  <pageSetup paperSize="9" orientation="landscape"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howGridLines="0">
      <pane ySplit="5" topLeftCell="A6" activePane="bottomLeft" state="frozen"/>
      <selection pane="bottomLeft"/>
    </sheetView>
  </sheetViews>
  <sheetFormatPr defaultRowHeight="15" outlineLevelRow="0" outlineLevelCol="0" x14ac:dyDescent="55"/>
  <cols>
    <col min="1" max="1" width="24" customWidth="1"/>
    <col min="2" max="2" width="12" customWidth="1"/>
    <col min="3" max="5" width="14" customWidth="1"/>
    <col min="6" max="6" width="40" customWidth="1"/>
  </cols>
  <sheetData>
    <row r="1" ht="34" customHeight="1" spans="1:6" x14ac:dyDescent="0.25">
      <c r="A1" s="1" t="s">
        <v>0</v>
      </c>
      <c r="B1" s="1"/>
      <c r="C1" s="1"/>
      <c r="D1" s="1"/>
      <c r="E1" s="1"/>
      <c r="F1" s="1"/>
    </row>
    <row r="2" ht="24" customHeight="1" spans="1:6" x14ac:dyDescent="0.25">
      <c r="A2" s="2" t="s">
        <v>42</v>
      </c>
      <c r="B2" s="2"/>
      <c r="C2" s="2"/>
      <c r="D2" s="2"/>
      <c r="E2" s="2"/>
      <c r="F2" s="2"/>
    </row>
    <row r="3" ht="32" customHeight="1" spans="1:6" x14ac:dyDescent="0.25">
      <c r="A3" s="9" t="s">
        <v>43</v>
      </c>
      <c r="B3" s="9"/>
      <c r="C3" s="9"/>
      <c r="D3" s="9"/>
      <c r="E3" s="9"/>
      <c r="F3" s="9"/>
    </row>
    <row r="4" spans="1:2" x14ac:dyDescent="0.25">
      <c r="A4" s="10" t="s">
        <v>19</v>
      </c>
      <c r="B4" s="15">
        <f>Datos!$B$7</f>
      </c>
    </row>
    <row r="5" ht="42" customHeight="1" spans="1:6" x14ac:dyDescent="0.25">
      <c r="A5" s="16" t="s">
        <v>25</v>
      </c>
      <c r="B5" s="16" t="s">
        <v>29</v>
      </c>
      <c r="C5" s="16" t="s">
        <v>44</v>
      </c>
      <c r="D5" s="16" t="s">
        <v>45</v>
      </c>
      <c r="E5" s="16" t="s">
        <v>33</v>
      </c>
      <c r="F5" s="16" t="s">
        <v>46</v>
      </c>
    </row>
    <row r="6" spans="1:6" x14ac:dyDescent="0.25">
      <c r="A6" s="17" t="s">
        <v>38</v>
      </c>
      <c r="B6" s="20">
        <f>IF($A6="","",SUMIFS(Descansos!$E$6:$E$85,Descansos!$A$6:$A$85,$A6))</f>
      </c>
      <c r="C6" s="20">
        <f>IF($A6="","",SUMIFS(Descansos!$H$6:$H$85,Descansos!$A$6:$A$85,$A6))</f>
      </c>
      <c r="D6" s="20">
        <f>IF($A6="","",MAX(0,20-C6))</f>
      </c>
      <c r="E6" s="20">
        <f>IF($A6="","",SUMIFS(Descansos!$I$6:$I$85,Descansos!$A$6:$A$85,$A6))</f>
      </c>
      <c r="F6" s="23">
        <f>IF($A6="","",IF(E6&gt;0,"Pasó los 20 días: subsidio EsSalud desde el día 21",IF(B6&gt;=20,"Llegó a 20 días en el año","")))</f>
      </c>
    </row>
    <row r="7" spans="1:6" x14ac:dyDescent="0.25">
      <c r="A7" s="17" t="s">
        <v>40</v>
      </c>
      <c r="B7" s="20">
        <f>IF($A7="","",SUMIFS(Descansos!$E$6:$E$85,Descansos!$A$6:$A$85,$A7))</f>
      </c>
      <c r="C7" s="20">
        <f>IF($A7="","",SUMIFS(Descansos!$H$6:$H$85,Descansos!$A$6:$A$85,$A7))</f>
      </c>
      <c r="D7" s="20">
        <f>IF($A7="","",MAX(0,20-C7))</f>
      </c>
      <c r="E7" s="20">
        <f>IF($A7="","",SUMIFS(Descansos!$I$6:$I$85,Descansos!$A$6:$A$85,$A7))</f>
      </c>
      <c r="F7" s="23">
        <f>IF($A7="","",IF(E7&gt;0,"Pasó los 20 días: subsidio EsSalud desde el día 21",IF(B7&gt;=20,"Llegó a 20 días en el año","")))</f>
      </c>
    </row>
    <row r="8" spans="1:6" x14ac:dyDescent="0.25">
      <c r="A8" s="17" t="s">
        <v>36</v>
      </c>
      <c r="B8" s="20">
        <f>IF($A8="","",SUMIFS(Descansos!$E$6:$E$85,Descansos!$A$6:$A$85,$A8))</f>
      </c>
      <c r="C8" s="20">
        <f>IF($A8="","",SUMIFS(Descansos!$H$6:$H$85,Descansos!$A$6:$A$85,$A8))</f>
      </c>
      <c r="D8" s="20">
        <f>IF($A8="","",MAX(0,20-C8))</f>
      </c>
      <c r="E8" s="20">
        <f>IF($A8="","",SUMIFS(Descansos!$I$6:$I$85,Descansos!$A$6:$A$85,$A8))</f>
      </c>
      <c r="F8" s="23">
        <f>IF($A8="","",IF(E8&gt;0,"Pasó los 20 días: subsidio EsSalud desde el día 21",IF(B8&gt;=20,"Llegó a 20 días en el año","")))</f>
      </c>
    </row>
    <row r="9" spans="1:6" x14ac:dyDescent="0.25">
      <c r="A9" s="17" t="s">
        <v>39</v>
      </c>
      <c r="B9" s="20">
        <f>IF($A9="","",SUMIFS(Descansos!$E$6:$E$85,Descansos!$A$6:$A$85,$A9))</f>
      </c>
      <c r="C9" s="20">
        <f>IF($A9="","",SUMIFS(Descansos!$H$6:$H$85,Descansos!$A$6:$A$85,$A9))</f>
      </c>
      <c r="D9" s="20">
        <f>IF($A9="","",MAX(0,20-C9))</f>
      </c>
      <c r="E9" s="20">
        <f>IF($A9="","",SUMIFS(Descansos!$I$6:$I$85,Descansos!$A$6:$A$85,$A9))</f>
      </c>
      <c r="F9" s="23">
        <f>IF($A9="","",IF(E9&gt;0,"Pasó los 20 días: subsidio EsSalud desde el día 21",IF(B9&gt;=20,"Llegó a 20 días en el año","")))</f>
      </c>
    </row>
    <row r="10" spans="1:6" x14ac:dyDescent="0.25">
      <c r="A10" s="18"/>
      <c r="B10" s="20">
        <f>IF($A10="","",SUMIFS(Descansos!$E$6:$E$85,Descansos!$A$6:$A$85,$A10))</f>
      </c>
      <c r="C10" s="20">
        <f>IF($A10="","",SUMIFS(Descansos!$H$6:$H$85,Descansos!$A$6:$A$85,$A10))</f>
      </c>
      <c r="D10" s="20">
        <f>IF($A10="","",MAX(0,20-C10))</f>
      </c>
      <c r="E10" s="20">
        <f>IF($A10="","",SUMIFS(Descansos!$I$6:$I$85,Descansos!$A$6:$A$85,$A10))</f>
      </c>
      <c r="F10" s="23">
        <f>IF($A10="","",IF(E10&gt;0,"Pasó los 20 días: subsidio EsSalud desde el día 21",IF(B10&gt;=20,"Llegó a 20 días en el año","")))</f>
      </c>
    </row>
    <row r="11" spans="1:6" x14ac:dyDescent="0.25">
      <c r="A11" s="18"/>
      <c r="B11" s="20">
        <f>IF($A11="","",SUMIFS(Descansos!$E$6:$E$85,Descansos!$A$6:$A$85,$A11))</f>
      </c>
      <c r="C11" s="20">
        <f>IF($A11="","",SUMIFS(Descansos!$H$6:$H$85,Descansos!$A$6:$A$85,$A11))</f>
      </c>
      <c r="D11" s="20">
        <f>IF($A11="","",MAX(0,20-C11))</f>
      </c>
      <c r="E11" s="20">
        <f>IF($A11="","",SUMIFS(Descansos!$I$6:$I$85,Descansos!$A$6:$A$85,$A11))</f>
      </c>
      <c r="F11" s="23">
        <f>IF($A11="","",IF(E11&gt;0,"Pasó los 20 días: subsidio EsSalud desde el día 21",IF(B11&gt;=20,"Llegó a 20 días en el año","")))</f>
      </c>
    </row>
    <row r="12" spans="1:6" x14ac:dyDescent="0.25">
      <c r="A12" s="18"/>
      <c r="B12" s="20">
        <f>IF($A12="","",SUMIFS(Descansos!$E$6:$E$85,Descansos!$A$6:$A$85,$A12))</f>
      </c>
      <c r="C12" s="20">
        <f>IF($A12="","",SUMIFS(Descansos!$H$6:$H$85,Descansos!$A$6:$A$85,$A12))</f>
      </c>
      <c r="D12" s="20">
        <f>IF($A12="","",MAX(0,20-C12))</f>
      </c>
      <c r="E12" s="20">
        <f>IF($A12="","",SUMIFS(Descansos!$I$6:$I$85,Descansos!$A$6:$A$85,$A12))</f>
      </c>
      <c r="F12" s="23">
        <f>IF($A12="","",IF(E12&gt;0,"Pasó los 20 días: subsidio EsSalud desde el día 21",IF(B12&gt;=20,"Llegó a 20 días en el año","")))</f>
      </c>
    </row>
    <row r="13" spans="1:6" x14ac:dyDescent="0.25">
      <c r="A13" s="18"/>
      <c r="B13" s="20">
        <f>IF($A13="","",SUMIFS(Descansos!$E$6:$E$85,Descansos!$A$6:$A$85,$A13))</f>
      </c>
      <c r="C13" s="20">
        <f>IF($A13="","",SUMIFS(Descansos!$H$6:$H$85,Descansos!$A$6:$A$85,$A13))</f>
      </c>
      <c r="D13" s="20">
        <f>IF($A13="","",MAX(0,20-C13))</f>
      </c>
      <c r="E13" s="20">
        <f>IF($A13="","",SUMIFS(Descansos!$I$6:$I$85,Descansos!$A$6:$A$85,$A13))</f>
      </c>
      <c r="F13" s="23">
        <f>IF($A13="","",IF(E13&gt;0,"Pasó los 20 días: subsidio EsSalud desde el día 21",IF(B13&gt;=20,"Llegó a 20 días en el año","")))</f>
      </c>
    </row>
    <row r="14" spans="1:6" x14ac:dyDescent="0.25">
      <c r="A14" s="18"/>
      <c r="B14" s="20">
        <f>IF($A14="","",SUMIFS(Descansos!$E$6:$E$85,Descansos!$A$6:$A$85,$A14))</f>
      </c>
      <c r="C14" s="20">
        <f>IF($A14="","",SUMIFS(Descansos!$H$6:$H$85,Descansos!$A$6:$A$85,$A14))</f>
      </c>
      <c r="D14" s="20">
        <f>IF($A14="","",MAX(0,20-C14))</f>
      </c>
      <c r="E14" s="20">
        <f>IF($A14="","",SUMIFS(Descansos!$I$6:$I$85,Descansos!$A$6:$A$85,$A14))</f>
      </c>
      <c r="F14" s="23">
        <f>IF($A14="","",IF(E14&gt;0,"Pasó los 20 días: subsidio EsSalud desde el día 21",IF(B14&gt;=20,"Llegó a 20 días en el año","")))</f>
      </c>
    </row>
    <row r="15" spans="1:6" x14ac:dyDescent="0.25">
      <c r="A15" s="18"/>
      <c r="B15" s="20">
        <f>IF($A15="","",SUMIFS(Descansos!$E$6:$E$85,Descansos!$A$6:$A$85,$A15))</f>
      </c>
      <c r="C15" s="20">
        <f>IF($A15="","",SUMIFS(Descansos!$H$6:$H$85,Descansos!$A$6:$A$85,$A15))</f>
      </c>
      <c r="D15" s="20">
        <f>IF($A15="","",MAX(0,20-C15))</f>
      </c>
      <c r="E15" s="20">
        <f>IF($A15="","",SUMIFS(Descansos!$I$6:$I$85,Descansos!$A$6:$A$85,$A15))</f>
      </c>
      <c r="F15" s="23">
        <f>IF($A15="","",IF(E15&gt;0,"Pasó los 20 días: subsidio EsSalud desde el día 21",IF(B15&gt;=20,"Llegó a 20 días en el año","")))</f>
      </c>
    </row>
    <row r="16" spans="1:6" x14ac:dyDescent="0.25">
      <c r="A16" s="18"/>
      <c r="B16" s="20">
        <f>IF($A16="","",SUMIFS(Descansos!$E$6:$E$85,Descansos!$A$6:$A$85,$A16))</f>
      </c>
      <c r="C16" s="20">
        <f>IF($A16="","",SUMIFS(Descansos!$H$6:$H$85,Descansos!$A$6:$A$85,$A16))</f>
      </c>
      <c r="D16" s="20">
        <f>IF($A16="","",MAX(0,20-C16))</f>
      </c>
      <c r="E16" s="20">
        <f>IF($A16="","",SUMIFS(Descansos!$I$6:$I$85,Descansos!$A$6:$A$85,$A16))</f>
      </c>
      <c r="F16" s="23">
        <f>IF($A16="","",IF(E16&gt;0,"Pasó los 20 días: subsidio EsSalud desde el día 21",IF(B16&gt;=20,"Llegó a 20 días en el año","")))</f>
      </c>
    </row>
    <row r="17" spans="1:6" x14ac:dyDescent="0.25">
      <c r="A17" s="18"/>
      <c r="B17" s="20">
        <f>IF($A17="","",SUMIFS(Descansos!$E$6:$E$85,Descansos!$A$6:$A$85,$A17))</f>
      </c>
      <c r="C17" s="20">
        <f>IF($A17="","",SUMIFS(Descansos!$H$6:$H$85,Descansos!$A$6:$A$85,$A17))</f>
      </c>
      <c r="D17" s="20">
        <f>IF($A17="","",MAX(0,20-C17))</f>
      </c>
      <c r="E17" s="20">
        <f>IF($A17="","",SUMIFS(Descansos!$I$6:$I$85,Descansos!$A$6:$A$85,$A17))</f>
      </c>
      <c r="F17" s="23">
        <f>IF($A17="","",IF(E17&gt;0,"Pasó los 20 días: subsidio EsSalud desde el día 21",IF(B17&gt;=20,"Llegó a 20 días en el año","")))</f>
      </c>
    </row>
    <row r="18" spans="1:6" x14ac:dyDescent="0.25">
      <c r="A18" s="18"/>
      <c r="B18" s="20">
        <f>IF($A18="","",SUMIFS(Descansos!$E$6:$E$85,Descansos!$A$6:$A$85,$A18))</f>
      </c>
      <c r="C18" s="20">
        <f>IF($A18="","",SUMIFS(Descansos!$H$6:$H$85,Descansos!$A$6:$A$85,$A18))</f>
      </c>
      <c r="D18" s="20">
        <f>IF($A18="","",MAX(0,20-C18))</f>
      </c>
      <c r="E18" s="20">
        <f>IF($A18="","",SUMIFS(Descansos!$I$6:$I$85,Descansos!$A$6:$A$85,$A18))</f>
      </c>
      <c r="F18" s="23">
        <f>IF($A18="","",IF(E18&gt;0,"Pasó los 20 días: subsidio EsSalud desde el día 21",IF(B18&gt;=20,"Llegó a 20 días en el año","")))</f>
      </c>
    </row>
    <row r="19" spans="1:6" x14ac:dyDescent="0.25">
      <c r="A19" s="18"/>
      <c r="B19" s="20">
        <f>IF($A19="","",SUMIFS(Descansos!$E$6:$E$85,Descansos!$A$6:$A$85,$A19))</f>
      </c>
      <c r="C19" s="20">
        <f>IF($A19="","",SUMIFS(Descansos!$H$6:$H$85,Descansos!$A$6:$A$85,$A19))</f>
      </c>
      <c r="D19" s="20">
        <f>IF($A19="","",MAX(0,20-C19))</f>
      </c>
      <c r="E19" s="20">
        <f>IF($A19="","",SUMIFS(Descansos!$I$6:$I$85,Descansos!$A$6:$A$85,$A19))</f>
      </c>
      <c r="F19" s="23">
        <f>IF($A19="","",IF(E19&gt;0,"Pasó los 20 días: subsidio EsSalud desde el día 21",IF(B19&gt;=20,"Llegó a 20 días en el año","")))</f>
      </c>
    </row>
    <row r="20" spans="1:6" x14ac:dyDescent="0.25">
      <c r="A20" s="18"/>
      <c r="B20" s="20">
        <f>IF($A20="","",SUMIFS(Descansos!$E$6:$E$85,Descansos!$A$6:$A$85,$A20))</f>
      </c>
      <c r="C20" s="20">
        <f>IF($A20="","",SUMIFS(Descansos!$H$6:$H$85,Descansos!$A$6:$A$85,$A20))</f>
      </c>
      <c r="D20" s="20">
        <f>IF($A20="","",MAX(0,20-C20))</f>
      </c>
      <c r="E20" s="20">
        <f>IF($A20="","",SUMIFS(Descansos!$I$6:$I$85,Descansos!$A$6:$A$85,$A20))</f>
      </c>
      <c r="F20" s="23">
        <f>IF($A20="","",IF(E20&gt;0,"Pasó los 20 días: subsidio EsSalud desde el día 21",IF(B20&gt;=20,"Llegó a 20 días en el año","")))</f>
      </c>
    </row>
    <row r="21" spans="1:6" x14ac:dyDescent="0.25">
      <c r="A21" s="18"/>
      <c r="B21" s="20">
        <f>IF($A21="","",SUMIFS(Descansos!$E$6:$E$85,Descansos!$A$6:$A$85,$A21))</f>
      </c>
      <c r="C21" s="20">
        <f>IF($A21="","",SUMIFS(Descansos!$H$6:$H$85,Descansos!$A$6:$A$85,$A21))</f>
      </c>
      <c r="D21" s="20">
        <f>IF($A21="","",MAX(0,20-C21))</f>
      </c>
      <c r="E21" s="20">
        <f>IF($A21="","",SUMIFS(Descansos!$I$6:$I$85,Descansos!$A$6:$A$85,$A21))</f>
      </c>
      <c r="F21" s="23">
        <f>IF($A21="","",IF(E21&gt;0,"Pasó los 20 días: subsidio EsSalud desde el día 21",IF(B21&gt;=20,"Llegó a 20 días en el año","")))</f>
      </c>
    </row>
    <row r="22" spans="1:6" x14ac:dyDescent="0.25">
      <c r="A22" s="18"/>
      <c r="B22" s="20">
        <f>IF($A22="","",SUMIFS(Descansos!$E$6:$E$85,Descansos!$A$6:$A$85,$A22))</f>
      </c>
      <c r="C22" s="20">
        <f>IF($A22="","",SUMIFS(Descansos!$H$6:$H$85,Descansos!$A$6:$A$85,$A22))</f>
      </c>
      <c r="D22" s="20">
        <f>IF($A22="","",MAX(0,20-C22))</f>
      </c>
      <c r="E22" s="20">
        <f>IF($A22="","",SUMIFS(Descansos!$I$6:$I$85,Descansos!$A$6:$A$85,$A22))</f>
      </c>
      <c r="F22" s="23">
        <f>IF($A22="","",IF(E22&gt;0,"Pasó los 20 días: subsidio EsSalud desde el día 21",IF(B22&gt;=20,"Llegó a 20 días en el año","")))</f>
      </c>
    </row>
    <row r="23" spans="1:6" x14ac:dyDescent="0.25">
      <c r="A23" s="18"/>
      <c r="B23" s="20">
        <f>IF($A23="","",SUMIFS(Descansos!$E$6:$E$85,Descansos!$A$6:$A$85,$A23))</f>
      </c>
      <c r="C23" s="20">
        <f>IF($A23="","",SUMIFS(Descansos!$H$6:$H$85,Descansos!$A$6:$A$85,$A23))</f>
      </c>
      <c r="D23" s="20">
        <f>IF($A23="","",MAX(0,20-C23))</f>
      </c>
      <c r="E23" s="20">
        <f>IF($A23="","",SUMIFS(Descansos!$I$6:$I$85,Descansos!$A$6:$A$85,$A23))</f>
      </c>
      <c r="F23" s="23">
        <f>IF($A23="","",IF(E23&gt;0,"Pasó los 20 días: subsidio EsSalud desde el día 21",IF(B23&gt;=20,"Llegó a 20 días en el año","")))</f>
      </c>
    </row>
    <row r="24" spans="1:6" x14ac:dyDescent="0.25">
      <c r="A24" s="18"/>
      <c r="B24" s="20">
        <f>IF($A24="","",SUMIFS(Descansos!$E$6:$E$85,Descansos!$A$6:$A$85,$A24))</f>
      </c>
      <c r="C24" s="20">
        <f>IF($A24="","",SUMIFS(Descansos!$H$6:$H$85,Descansos!$A$6:$A$85,$A24))</f>
      </c>
      <c r="D24" s="20">
        <f>IF($A24="","",MAX(0,20-C24))</f>
      </c>
      <c r="E24" s="20">
        <f>IF($A24="","",SUMIFS(Descansos!$I$6:$I$85,Descansos!$A$6:$A$85,$A24))</f>
      </c>
      <c r="F24" s="23">
        <f>IF($A24="","",IF(E24&gt;0,"Pasó los 20 días: subsidio EsSalud desde el día 21",IF(B24&gt;=20,"Llegó a 20 días en el año","")))</f>
      </c>
    </row>
    <row r="25" spans="1:6" x14ac:dyDescent="0.25">
      <c r="A25" s="18"/>
      <c r="B25" s="20">
        <f>IF($A25="","",SUMIFS(Descansos!$E$6:$E$85,Descansos!$A$6:$A$85,$A25))</f>
      </c>
      <c r="C25" s="20">
        <f>IF($A25="","",SUMIFS(Descansos!$H$6:$H$85,Descansos!$A$6:$A$85,$A25))</f>
      </c>
      <c r="D25" s="20">
        <f>IF($A25="","",MAX(0,20-C25))</f>
      </c>
      <c r="E25" s="20">
        <f>IF($A25="","",SUMIFS(Descansos!$I$6:$I$85,Descansos!$A$6:$A$85,$A25))</f>
      </c>
      <c r="F25" s="23">
        <f>IF($A25="","",IF(E25&gt;0,"Pasó los 20 días: subsidio EsSalud desde el día 21",IF(B25&gt;=20,"Llegó a 20 días en el año","")))</f>
      </c>
    </row>
    <row r="26" spans="1:6" x14ac:dyDescent="0.25">
      <c r="A26" s="18"/>
      <c r="B26" s="20">
        <f>IF($A26="","",SUMIFS(Descansos!$E$6:$E$85,Descansos!$A$6:$A$85,$A26))</f>
      </c>
      <c r="C26" s="20">
        <f>IF($A26="","",SUMIFS(Descansos!$H$6:$H$85,Descansos!$A$6:$A$85,$A26))</f>
      </c>
      <c r="D26" s="20">
        <f>IF($A26="","",MAX(0,20-C26))</f>
      </c>
      <c r="E26" s="20">
        <f>IF($A26="","",SUMIFS(Descansos!$I$6:$I$85,Descansos!$A$6:$A$85,$A26))</f>
      </c>
      <c r="F26" s="23">
        <f>IF($A26="","",IF(E26&gt;0,"Pasó los 20 días: subsidio EsSalud desde el día 21",IF(B26&gt;=20,"Llegó a 20 días en el año","")))</f>
      </c>
    </row>
    <row r="27" spans="1:6" x14ac:dyDescent="0.25">
      <c r="A27" s="18"/>
      <c r="B27" s="20">
        <f>IF($A27="","",SUMIFS(Descansos!$E$6:$E$85,Descansos!$A$6:$A$85,$A27))</f>
      </c>
      <c r="C27" s="20">
        <f>IF($A27="","",SUMIFS(Descansos!$H$6:$H$85,Descansos!$A$6:$A$85,$A27))</f>
      </c>
      <c r="D27" s="20">
        <f>IF($A27="","",MAX(0,20-C27))</f>
      </c>
      <c r="E27" s="20">
        <f>IF($A27="","",SUMIFS(Descansos!$I$6:$I$85,Descansos!$A$6:$A$85,$A27))</f>
      </c>
      <c r="F27" s="23">
        <f>IF($A27="","",IF(E27&gt;0,"Pasó los 20 días: subsidio EsSalud desde el día 21",IF(B27&gt;=20,"Llegó a 20 días en el año","")))</f>
      </c>
    </row>
    <row r="28" spans="1:6" x14ac:dyDescent="0.25">
      <c r="A28" s="18"/>
      <c r="B28" s="20">
        <f>IF($A28="","",SUMIFS(Descansos!$E$6:$E$85,Descansos!$A$6:$A$85,$A28))</f>
      </c>
      <c r="C28" s="20">
        <f>IF($A28="","",SUMIFS(Descansos!$H$6:$H$85,Descansos!$A$6:$A$85,$A28))</f>
      </c>
      <c r="D28" s="20">
        <f>IF($A28="","",MAX(0,20-C28))</f>
      </c>
      <c r="E28" s="20">
        <f>IF($A28="","",SUMIFS(Descansos!$I$6:$I$85,Descansos!$A$6:$A$85,$A28))</f>
      </c>
      <c r="F28" s="23">
        <f>IF($A28="","",IF(E28&gt;0,"Pasó los 20 días: subsidio EsSalud desde el día 21",IF(B28&gt;=20,"Llegó a 20 días en el año","")))</f>
      </c>
    </row>
    <row r="29" spans="1:6" x14ac:dyDescent="0.25">
      <c r="A29" s="18"/>
      <c r="B29" s="20">
        <f>IF($A29="","",SUMIFS(Descansos!$E$6:$E$85,Descansos!$A$6:$A$85,$A29))</f>
      </c>
      <c r="C29" s="20">
        <f>IF($A29="","",SUMIFS(Descansos!$H$6:$H$85,Descansos!$A$6:$A$85,$A29))</f>
      </c>
      <c r="D29" s="20">
        <f>IF($A29="","",MAX(0,20-C29))</f>
      </c>
      <c r="E29" s="20">
        <f>IF($A29="","",SUMIFS(Descansos!$I$6:$I$85,Descansos!$A$6:$A$85,$A29))</f>
      </c>
      <c r="F29" s="23">
        <f>IF($A29="","",IF(E29&gt;0,"Pasó los 20 días: subsidio EsSalud desde el día 21",IF(B29&gt;=20,"Llegó a 20 días en el año","")))</f>
      </c>
    </row>
    <row r="30" spans="1:6" x14ac:dyDescent="0.25">
      <c r="A30" s="18"/>
      <c r="B30" s="20">
        <f>IF($A30="","",SUMIFS(Descansos!$E$6:$E$85,Descansos!$A$6:$A$85,$A30))</f>
      </c>
      <c r="C30" s="20">
        <f>IF($A30="","",SUMIFS(Descansos!$H$6:$H$85,Descansos!$A$6:$A$85,$A30))</f>
      </c>
      <c r="D30" s="20">
        <f>IF($A30="","",MAX(0,20-C30))</f>
      </c>
      <c r="E30" s="20">
        <f>IF($A30="","",SUMIFS(Descansos!$I$6:$I$85,Descansos!$A$6:$A$85,$A30))</f>
      </c>
      <c r="F30" s="23">
        <f>IF($A30="","",IF(E30&gt;0,"Pasó los 20 días: subsidio EsSalud desde el día 21",IF(B30&gt;=20,"Llegó a 20 días en el año","")))</f>
      </c>
    </row>
    <row r="31" spans="1:6" x14ac:dyDescent="0.25">
      <c r="A31" s="18"/>
      <c r="B31" s="20">
        <f>IF($A31="","",SUMIFS(Descansos!$E$6:$E$85,Descansos!$A$6:$A$85,$A31))</f>
      </c>
      <c r="C31" s="20">
        <f>IF($A31="","",SUMIFS(Descansos!$H$6:$H$85,Descansos!$A$6:$A$85,$A31))</f>
      </c>
      <c r="D31" s="20">
        <f>IF($A31="","",MAX(0,20-C31))</f>
      </c>
      <c r="E31" s="20">
        <f>IF($A31="","",SUMIFS(Descansos!$I$6:$I$85,Descansos!$A$6:$A$85,$A31))</f>
      </c>
      <c r="F31" s="23">
        <f>IF($A31="","",IF(E31&gt;0,"Pasó los 20 días: subsidio EsSalud desde el día 21",IF(B31&gt;=20,"Llegó a 20 días en el año","")))</f>
      </c>
    </row>
    <row r="32" spans="1:6" x14ac:dyDescent="0.25">
      <c r="A32" s="18"/>
      <c r="B32" s="20">
        <f>IF($A32="","",SUMIFS(Descansos!$E$6:$E$85,Descansos!$A$6:$A$85,$A32))</f>
      </c>
      <c r="C32" s="20">
        <f>IF($A32="","",SUMIFS(Descansos!$H$6:$H$85,Descansos!$A$6:$A$85,$A32))</f>
      </c>
      <c r="D32" s="20">
        <f>IF($A32="","",MAX(0,20-C32))</f>
      </c>
      <c r="E32" s="20">
        <f>IF($A32="","",SUMIFS(Descansos!$I$6:$I$85,Descansos!$A$6:$A$85,$A32))</f>
      </c>
      <c r="F32" s="23">
        <f>IF($A32="","",IF(E32&gt;0,"Pasó los 20 días: subsidio EsSalud desde el día 21",IF(B32&gt;=20,"Llegó a 20 días en el año","")))</f>
      </c>
    </row>
    <row r="33" spans="1:6" x14ac:dyDescent="0.25">
      <c r="A33" s="18"/>
      <c r="B33" s="20">
        <f>IF($A33="","",SUMIFS(Descansos!$E$6:$E$85,Descansos!$A$6:$A$85,$A33))</f>
      </c>
      <c r="C33" s="20">
        <f>IF($A33="","",SUMIFS(Descansos!$H$6:$H$85,Descansos!$A$6:$A$85,$A33))</f>
      </c>
      <c r="D33" s="20">
        <f>IF($A33="","",MAX(0,20-C33))</f>
      </c>
      <c r="E33" s="20">
        <f>IF($A33="","",SUMIFS(Descansos!$I$6:$I$85,Descansos!$A$6:$A$85,$A33))</f>
      </c>
      <c r="F33" s="23">
        <f>IF($A33="","",IF(E33&gt;0,"Pasó los 20 días: subsidio EsSalud desde el día 21",IF(B33&gt;=20,"Llegó a 20 días en el año","")))</f>
      </c>
    </row>
    <row r="34" spans="1:6" x14ac:dyDescent="0.25">
      <c r="A34" s="18"/>
      <c r="B34" s="20">
        <f>IF($A34="","",SUMIFS(Descansos!$E$6:$E$85,Descansos!$A$6:$A$85,$A34))</f>
      </c>
      <c r="C34" s="20">
        <f>IF($A34="","",SUMIFS(Descansos!$H$6:$H$85,Descansos!$A$6:$A$85,$A34))</f>
      </c>
      <c r="D34" s="20">
        <f>IF($A34="","",MAX(0,20-C34))</f>
      </c>
      <c r="E34" s="20">
        <f>IF($A34="","",SUMIFS(Descansos!$I$6:$I$85,Descansos!$A$6:$A$85,$A34))</f>
      </c>
      <c r="F34" s="23">
        <f>IF($A34="","",IF(E34&gt;0,"Pasó los 20 días: subsidio EsSalud desde el día 21",IF(B34&gt;=20,"Llegó a 20 días en el año","")))</f>
      </c>
    </row>
    <row r="35" spans="1:6" x14ac:dyDescent="0.25">
      <c r="A35" s="18"/>
      <c r="B35" s="20">
        <f>IF($A35="","",SUMIFS(Descansos!$E$6:$E$85,Descansos!$A$6:$A$85,$A35))</f>
      </c>
      <c r="C35" s="20">
        <f>IF($A35="","",SUMIFS(Descansos!$H$6:$H$85,Descansos!$A$6:$A$85,$A35))</f>
      </c>
      <c r="D35" s="20">
        <f>IF($A35="","",MAX(0,20-C35))</f>
      </c>
      <c r="E35" s="20">
        <f>IF($A35="","",SUMIFS(Descansos!$I$6:$I$85,Descansos!$A$6:$A$85,$A35))</f>
      </c>
      <c r="F35" s="23">
        <f>IF($A35="","",IF(E35&gt;0,"Pasó los 20 días: subsidio EsSalud desde el día 21",IF(B35&gt;=20,"Llegó a 20 días en el año","")))</f>
      </c>
    </row>
    <row r="37" spans="1:1" x14ac:dyDescent="0.25">
      <c r="A37" s="6" t="s">
        <v>11</v>
      </c>
    </row>
    <row r="38" spans="1:1" x14ac:dyDescent="0.25">
      <c r="A38" s="7" t="s">
        <v>12</v>
      </c>
    </row>
    <row r="39" spans="1:1" x14ac:dyDescent="0.25">
      <c r="A39" s="8" t="s">
        <v>13</v>
      </c>
    </row>
    <row r="40" spans="1:1" x14ac:dyDescent="0.25">
      <c r="A40" s="7" t="s">
        <v>14</v>
      </c>
    </row>
  </sheetData>
  <mergeCells count="3">
    <mergeCell ref="A1:F1"/>
    <mergeCell ref="A2:F2"/>
    <mergeCell ref="A3:F3"/>
  </mergeCells>
  <hyperlinks>
    <hyperlink ref="A39" r:id="rId1"/>
  </hyperlinks>
  <pageMargins left="0.7" right="0.7" top="0.75" bottom="0.75" header="0.3" footer="0.3"/>
  <pageSetup orientation="portrait" horizontalDpi="4294967295" verticalDpi="4294967295" scale="100" fitToWidth="1" fitToHeigh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FormatPr defaultRowHeight="15" outlineLevelRow="0" outlineLevelCol="0" x14ac:dyDescent="55"/>
  <sheetData>
    <row r="1" spans="1:4" x14ac:dyDescent="0.25">
      <c r="A1" t="s">
        <v>47</v>
      </c>
      <c r="B1" t="s">
        <v>48</v>
      </c>
      <c r="C1" t="s">
        <v>49</v>
      </c>
      <c r="D1" t="s">
        <v>50</v>
      </c>
    </row>
    <row r="2" spans="1:4" x14ac:dyDescent="0.25">
      <c r="A2" t="s">
        <v>51</v>
      </c>
      <c r="B2" t="s">
        <v>52</v>
      </c>
      <c r="C2" s="26">
        <v>46023</v>
      </c>
      <c r="D2" t="s">
        <v>53</v>
      </c>
    </row>
    <row r="3" spans="1:4" x14ac:dyDescent="0.25">
      <c r="A3" t="s">
        <v>54</v>
      </c>
      <c r="B3" t="s">
        <v>55</v>
      </c>
      <c r="C3" s="26">
        <v>46054</v>
      </c>
      <c r="D3" t="s">
        <v>56</v>
      </c>
    </row>
    <row r="4" spans="1:4" x14ac:dyDescent="0.25">
      <c r="A4" t="s">
        <v>57</v>
      </c>
      <c r="B4" t="s">
        <v>58</v>
      </c>
      <c r="C4" s="26">
        <v>46082</v>
      </c>
      <c r="D4" t="s">
        <v>59</v>
      </c>
    </row>
    <row r="5" spans="1:4" x14ac:dyDescent="0.25">
      <c r="A5" t="s">
        <v>60</v>
      </c>
      <c r="B5" t="s">
        <v>61</v>
      </c>
      <c r="C5" s="26">
        <v>46113</v>
      </c>
      <c r="D5" t="s">
        <v>62</v>
      </c>
    </row>
    <row r="6" spans="1:4" x14ac:dyDescent="0.25">
      <c r="A6" t="s">
        <v>63</v>
      </c>
      <c r="B6" t="s">
        <v>64</v>
      </c>
      <c r="C6" s="26">
        <v>46143</v>
      </c>
      <c r="D6" t="s">
        <v>65</v>
      </c>
    </row>
    <row r="7" spans="1:4" x14ac:dyDescent="0.25">
      <c r="A7" t="s">
        <v>66</v>
      </c>
      <c r="B7" t="s">
        <v>67</v>
      </c>
      <c r="C7" s="26">
        <v>46174</v>
      </c>
      <c r="D7" t="s">
        <v>68</v>
      </c>
    </row>
    <row r="8" spans="1:4" x14ac:dyDescent="0.25">
      <c r="A8" t="s">
        <v>69</v>
      </c>
      <c r="B8" t="s">
        <v>70</v>
      </c>
      <c r="C8" s="26">
        <v>46204</v>
      </c>
      <c r="D8" t="s">
        <v>71</v>
      </c>
    </row>
    <row r="9" spans="3:4" x14ac:dyDescent="0.25">
      <c r="C9" s="26">
        <v>46235</v>
      </c>
      <c r="D9" t="s">
        <v>72</v>
      </c>
    </row>
    <row r="10" spans="3:4" x14ac:dyDescent="0.25">
      <c r="C10" s="26">
        <v>46266</v>
      </c>
      <c r="D10" t="s">
        <v>73</v>
      </c>
    </row>
    <row r="11" spans="3:4" x14ac:dyDescent="0.25">
      <c r="C11" s="26">
        <v>46296</v>
      </c>
      <c r="D11" t="s">
        <v>74</v>
      </c>
    </row>
    <row r="12" spans="3:4" x14ac:dyDescent="0.25">
      <c r="C12" s="26">
        <v>46327</v>
      </c>
      <c r="D12" t="s">
        <v>75</v>
      </c>
    </row>
    <row r="13" spans="3:4" x14ac:dyDescent="0.25">
      <c r="C13" s="26">
        <v>46357</v>
      </c>
      <c r="D13" t="s">
        <v>76</v>
      </c>
    </row>
    <row r="14" spans="3:3" x14ac:dyDescent="0.25">
      <c r="C14" s="26">
        <v>46388</v>
      </c>
    </row>
    <row r="15" spans="3:3" x14ac:dyDescent="0.25">
      <c r="C15" s="26">
        <v>46419</v>
      </c>
    </row>
    <row r="16" spans="3:3" x14ac:dyDescent="0.25">
      <c r="C16" s="26">
        <v>46447</v>
      </c>
    </row>
    <row r="17" spans="3:3" x14ac:dyDescent="0.25">
      <c r="C17" s="26">
        <v>46478</v>
      </c>
    </row>
    <row r="18" spans="3:3" x14ac:dyDescent="0.25">
      <c r="C18" s="26">
        <v>46508</v>
      </c>
    </row>
    <row r="19" spans="3:3" x14ac:dyDescent="0.25">
      <c r="C19" s="26">
        <v>46539</v>
      </c>
    </row>
    <row r="20" spans="3:3" x14ac:dyDescent="0.25">
      <c r="C20" s="26">
        <v>46569</v>
      </c>
    </row>
    <row r="21" spans="3:3" x14ac:dyDescent="0.25">
      <c r="C21" s="26">
        <v>46600</v>
      </c>
    </row>
    <row r="22" spans="3:3" x14ac:dyDescent="0.25">
      <c r="C22" s="26">
        <v>46631</v>
      </c>
    </row>
    <row r="23" spans="3:3" x14ac:dyDescent="0.25">
      <c r="C23" s="26">
        <v>46661</v>
      </c>
    </row>
    <row r="24" spans="3:3" x14ac:dyDescent="0.25">
      <c r="C24" s="26">
        <v>46692</v>
      </c>
    </row>
    <row r="25" spans="3:3" x14ac:dyDescent="0.25">
      <c r="C25" s="26">
        <v>46722</v>
      </c>
    </row>
    <row r="26" spans="3:3" x14ac:dyDescent="0.25">
      <c r="C26" s="26">
        <v>46753</v>
      </c>
    </row>
    <row r="27" spans="3:3" x14ac:dyDescent="0.25">
      <c r="C27" s="26">
        <v>46784</v>
      </c>
    </row>
    <row r="28" spans="3:3" x14ac:dyDescent="0.25">
      <c r="C28" s="26">
        <v>46813</v>
      </c>
    </row>
    <row r="29" spans="3:3" x14ac:dyDescent="0.25">
      <c r="C29" s="26">
        <v>46844</v>
      </c>
    </row>
    <row r="30" spans="3:3" x14ac:dyDescent="0.25">
      <c r="C30" s="26">
        <v>46874</v>
      </c>
    </row>
    <row r="31" spans="3:3" x14ac:dyDescent="0.25">
      <c r="C31" s="26">
        <v>46905</v>
      </c>
    </row>
    <row r="32" spans="3:3" x14ac:dyDescent="0.25">
      <c r="C32" s="26">
        <v>46935</v>
      </c>
    </row>
    <row r="33" spans="3:3" x14ac:dyDescent="0.25">
      <c r="C33" s="26">
        <v>46966</v>
      </c>
    </row>
    <row r="34" spans="3:3" x14ac:dyDescent="0.25">
      <c r="C34" s="26">
        <v>46997</v>
      </c>
    </row>
    <row r="35" spans="3:3" x14ac:dyDescent="0.25">
      <c r="C35" s="26">
        <v>47027</v>
      </c>
    </row>
    <row r="36" spans="3:3" x14ac:dyDescent="0.25">
      <c r="C36" s="26">
        <v>47058</v>
      </c>
    </row>
    <row r="37" spans="3:3" x14ac:dyDescent="0.25">
      <c r="C37" s="26">
        <v>47088</v>
      </c>
    </row>
    <row r="38" spans="3:3" x14ac:dyDescent="0.25">
      <c r="C38" s="26">
        <v>47119</v>
      </c>
    </row>
    <row r="39" spans="3:3" x14ac:dyDescent="0.25">
      <c r="C39" s="26">
        <v>47150</v>
      </c>
    </row>
    <row r="40" spans="3:3" x14ac:dyDescent="0.25">
      <c r="C40" s="26">
        <v>47178</v>
      </c>
    </row>
    <row r="41" spans="3:3" x14ac:dyDescent="0.25">
      <c r="C41" s="26">
        <v>47209</v>
      </c>
    </row>
    <row r="42" spans="3:3" x14ac:dyDescent="0.25">
      <c r="C42" s="26">
        <v>47239</v>
      </c>
    </row>
    <row r="43" spans="3:3" x14ac:dyDescent="0.25">
      <c r="C43" s="26">
        <v>47270</v>
      </c>
    </row>
    <row r="44" spans="3:3" x14ac:dyDescent="0.25">
      <c r="C44" s="26">
        <v>47300</v>
      </c>
    </row>
    <row r="45" spans="3:3" x14ac:dyDescent="0.25">
      <c r="C45" s="26">
        <v>47331</v>
      </c>
    </row>
    <row r="46" spans="3:3" x14ac:dyDescent="0.25">
      <c r="C46" s="26">
        <v>47362</v>
      </c>
    </row>
    <row r="47" spans="3:3" x14ac:dyDescent="0.25">
      <c r="C47" s="26">
        <v>47392</v>
      </c>
    </row>
    <row r="48" spans="3:3" x14ac:dyDescent="0.25">
      <c r="C48" s="26">
        <v>47423</v>
      </c>
    </row>
    <row r="49" spans="3:3" x14ac:dyDescent="0.25">
      <c r="C49" s="26">
        <v>47453</v>
      </c>
    </row>
    <row r="50" spans="3:3" x14ac:dyDescent="0.25">
      <c r="C50" s="26">
        <v>47484</v>
      </c>
    </row>
    <row r="51" spans="3:3" x14ac:dyDescent="0.25">
      <c r="C51" s="26">
        <v>47515</v>
      </c>
    </row>
    <row r="52" spans="3:3" x14ac:dyDescent="0.25">
      <c r="C52" s="26">
        <v>47543</v>
      </c>
    </row>
    <row r="53" spans="3:3" x14ac:dyDescent="0.25">
      <c r="C53" s="26">
        <v>47574</v>
      </c>
    </row>
    <row r="54" spans="3:3" x14ac:dyDescent="0.25">
      <c r="C54" s="26">
        <v>47604</v>
      </c>
    </row>
    <row r="55" spans="3:3" x14ac:dyDescent="0.25">
      <c r="C55" s="26">
        <v>47635</v>
      </c>
    </row>
    <row r="56" spans="3:3" x14ac:dyDescent="0.25">
      <c r="C56" s="26">
        <v>47665</v>
      </c>
    </row>
    <row r="57" spans="3:3" x14ac:dyDescent="0.25">
      <c r="C57" s="26">
        <v>47696</v>
      </c>
    </row>
    <row r="58" spans="3:3" x14ac:dyDescent="0.25">
      <c r="C58" s="26">
        <v>47727</v>
      </c>
    </row>
    <row r="59" spans="3:3" x14ac:dyDescent="0.25">
      <c r="C59" s="26">
        <v>47757</v>
      </c>
    </row>
    <row r="60" spans="3:3" x14ac:dyDescent="0.25">
      <c r="C60" s="26">
        <v>47788</v>
      </c>
    </row>
    <row r="61" spans="3:3" x14ac:dyDescent="0.25">
      <c r="C61" s="26">
        <v>47818</v>
      </c>
    </row>
    <row r="62" spans="3:3" x14ac:dyDescent="0.25">
      <c r="C62" s="26">
        <v>47849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Instrucciones</vt:lpstr>
      <vt:lpstr>Datos</vt:lpstr>
      <vt:lpstr>Descansos</vt:lpstr>
      <vt:lpstr>Resumen</vt:lpstr>
      <vt:lpstr>Listas</vt:lpstr>
    </vt:vector>
  </TitlesOfParts>
  <Company>EnTurno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EnTurno</dc:creator>
  <dc:title>Control de descansos médicos en Excel</dc:title>
  <dc:subject/>
  <dc:description/>
  <cp:keywords/>
  <cp:category/>
  <cp:lastModifiedBy>Unknown</cp:lastModifiedBy>
  <dcterms:created xsi:type="dcterms:W3CDTF">2026-10-09T12:00:00Z</dcterms:created>
  <dcterms:modified xsi:type="dcterms:W3CDTF">2026-10-09T12:00:00Z</dcterms:modified>
</cp:coreProperties>
</file>