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Turnos" state="visible" r:id="rId5"/>
    <sheet sheetId="3" name="Rol" state="visible" r:id="rId6"/>
    <sheet sheetId="4" name="Resumen" state="visible" r:id="rId7"/>
    <sheet sheetId="5" name="Feriados" state="visible" r:id="rId8"/>
    <sheet sheetId="6" name="Listas" state="hidden" r:id="rId9"/>
    <sheet sheetId="7" name="c_idx" state="hidden" r:id="rId10"/>
    <sheet sheetId="8" name="c_hrs" state="hidden" r:id="rId11"/>
    <sheet sheetId="9" name="c_noc" state="hidden" r:id="rId12"/>
    <sheet sheetId="10" name="c_ini" state="hidden" r:id="rId13"/>
    <sheet sheetId="11" name="c_fin" state="hidden" r:id="rId14"/>
    <sheet sheetId="12" name="c_prev" state="hidden" r:id="rId15"/>
    <sheet sheetId="13" name="c_sig" state="hidden" r:id="rId16"/>
    <sheet sheetId="14" name="c_gap" state="hidden" r:id="rId17"/>
    <sheet sheetId="15" name="c_fer" state="hidden" r:id="rId18"/>
  </sheets>
  <calcPr calcId="171027" fullCalcOnLoad="1"/>
</workbook>
</file>

<file path=xl/sharedStrings.xml><?xml version="1.0" encoding="utf-8"?>
<sst xmlns="http://schemas.openxmlformats.org/spreadsheetml/2006/main" count="407" uniqueCount="118">
  <si>
    <t>EnTurno</t>
  </si>
  <si>
    <t>Rol de turnos</t>
  </si>
  <si>
    <t>Plantilla ilustrativa: verifica los resultados con tu área de planilla. EnTurno no calcula la planilla.</t>
  </si>
  <si>
    <t>Qué hace</t>
  </si>
  <si>
    <t>Arma cinco semanas de turnos con códigos y revisa cada semana contra tres reglas: la jornada máxima de 8 horas diarias o 48 semanales (TUO del D. Leg. 854), el descanso semanal de 24 horas consecutivas como mínimo (D. Leg. 713) y los feriados trabajados. También suma las horas que caen en horario nocturno, de 22:00 a 06:00.</t>
  </si>
  <si>
    <t>Cómo usarla</t>
  </si>
  <si>
    <t xml:space="preserve">• En «Turnos», ajusta los códigos a tu operación: inicio, fin y refrigerio. Puedes agregar filas.
• En «Rol», escribe el lunes de inicio y un código por persona y día. Las filas de ejemplo se pueden borrar.
• Lee «Resumen»: cada persona tiene una fila por semana con sus horas, sus horas nocturnas, el descanso continuo más largo y los feriados que trabaja.</t>
  </si>
  <si>
    <t>Jornadas atípicas</t>
  </si>
  <si>
    <t>Un turno de 12 horas o un ciclo como 4x4 o 14x7 es válido si el promedio de horas del ciclo no pasa de 48 semanales. Por eso una semana puede marcar «Más de 48 h» y el ciclo estar en regla: compara con «Promedio semanal» en «Rol».</t>
  </si>
  <si>
    <t>Horario nocturno</t>
  </si>
  <si>
    <t>El trabajo entre las 22:00 y las 06:00 no suma un porcentaje por hora: quien trabaja en horario nocturno no puede percibir menos que la RMV más 35 % (S/ 1,660.50 con la RMV de S/ 1,230). La columna de horas nocturnas sirve para ver quién trabaja de noche; el piso lo revisa tu área de planilla.</t>
  </si>
  <si>
    <t>Feriados</t>
  </si>
  <si>
    <t>Un feriado trabajado sin descanso sustitutorio se paga con la labor más una sobretasa del 100 % (D. Leg. 713). El rol solo lo marca; el cálculo está en la plantilla «Feriados y descanso trabajado». Están cargados los feriados de 2026 y 2027.</t>
  </si>
  <si>
    <t>enturno.pe — Software de turnos y asistencia para empresas del Perú</t>
  </si>
  <si>
    <t>Plantilla gratuita · ilustrativa · verifica con tu área de planilla</t>
  </si>
  <si>
    <t>https://enturno.pe/plantillas/rol-de-turnos</t>
  </si>
  <si>
    <t>Versión 2026-10-09 · normas revisadas el 9 de octubre de 2026 · RMV S/ 1,230</t>
  </si>
  <si>
    <t>Turnos</t>
  </si>
  <si>
    <r>
      <rPr>
        <color rgb="FF5D5F6B"/>
        <sz val="10"/>
      </rPr>
      <t>Un código por turno. Inicio y fin como 06:00; si el fin es menor que el inicio, el turno cruza la medianoche. Las horas efectivas descuentan el refrigerio; las nocturnas son el tiempo entre las 22:00 y las 06:00, refrigerio incluido. Un código sin horas (descanso, vacaciones, descanso médico) cuenta como día no trabajado.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</si>
  <si>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Código</t>
  </si>
  <si>
    <t>Nombre</t>
  </si>
  <si>
    <t>Inicio</t>
  </si>
  <si>
    <t>Fin</t>
  </si>
  <si>
    <t>Refrigerio (min)</t>
  </si>
  <si>
    <t>Horas efectivas</t>
  </si>
  <si>
    <t>Horas entre 22:00 y 06:00</t>
  </si>
  <si>
    <t>M</t>
  </si>
  <si>
    <t>Mañana</t>
  </si>
  <si>
    <t>T</t>
  </si>
  <si>
    <t>Tarde</t>
  </si>
  <si>
    <t>N</t>
  </si>
  <si>
    <t>Noche</t>
  </si>
  <si>
    <t>L</t>
  </si>
  <si>
    <t>Turno largo (jornada atípica)</t>
  </si>
  <si>
    <t>D</t>
  </si>
  <si>
    <t>Descanso</t>
  </si>
  <si>
    <t>V</t>
  </si>
  <si>
    <t>Vacaciones</t>
  </si>
  <si>
    <t>DM</t>
  </si>
  <si>
    <t>Descanso médico</t>
  </si>
  <si>
    <r>
      <rPr>
        <color rgb="FF5D5F6B"/>
        <sz val="10"/>
      </rPr>
      <t>Escribe un lunes en «Inicio» y un código de la hoja «Turnos» en cada día. Las filas amarillas son un ejemplo: escribe encima o bórralas. Cada semana se revisa en «Resumen»: más de 48 horas, menos de 24 horas seguidas de descanso y feriados trabajados.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</si>
  <si>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Inicio (un lunes)</t>
  </si>
  <si>
    <t>5 semanas de lunes a domingo. Los feriados se marcan en la fila 8.</t>
  </si>
  <si>
    <t>Fecha</t>
  </si>
  <si>
    <t>Día</t>
  </si>
  <si>
    <t>Persona</t>
  </si>
  <si>
    <t>Horas del periodo</t>
  </si>
  <si>
    <t>Promedio semanal</t>
  </si>
  <si>
    <t>Horas nocturnas</t>
  </si>
  <si>
    <t>Persona 1</t>
  </si>
  <si>
    <t>Persona 2</t>
  </si>
  <si>
    <t>Persona 3</t>
  </si>
  <si>
    <t>Persona 4</t>
  </si>
  <si>
    <t>Persona 5</t>
  </si>
  <si>
    <t>Resumen semanal</t>
  </si>
  <si>
    <r>
      <rPr>
        <color rgb="FF5D5F6B"/>
        <sz val="10"/>
      </rPr>
      <t>Por persona y semana (lunes a domingo). El descanso continuo más largo es el tramo sin turno más largo dentro de la semana; la ley pide 24 horas seguidas (D. Leg. 713). En una jornada atípica, como 4x4 o 14x7, lo que no puede pasar de 48 horas es el promedio del ciclo: compáralo con «Promedio semanal» en «Rol».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</si>
  <si>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Semana</t>
  </si>
  <si>
    <t>Del</t>
  </si>
  <si>
    <t>Al</t>
  </si>
  <si>
    <t>Horas</t>
  </si>
  <si>
    <t>Descanso continuo más largo (h)</t>
  </si>
  <si>
    <t>Feriados trabajados</t>
  </si>
  <si>
    <t>Jornada</t>
  </si>
  <si>
    <t>Descanso semanal</t>
  </si>
  <si>
    <t>Semana 1</t>
  </si>
  <si>
    <t>Semana 2</t>
  </si>
  <si>
    <t>Semana 3</t>
  </si>
  <si>
    <t>Semana 4</t>
  </si>
  <si>
    <t>Semana 5</t>
  </si>
  <si>
    <t>Feriados nacionales</t>
  </si>
  <si>
    <r>
      <rPr>
        <color rgb="FF5D5F6B"/>
        <sz val="10"/>
      </rPr>
      <t>Los feriados nacionales de 2026 y 2027 (D. Leg. 713, art. 6, y sus modificatorias). 2027 repite las fechas fijas de ley y mueve la Semana Santa: Jueves Santo 25 y Viernes Santo 26 de marzo. Si se aprueba un feriado nuevo, agrégalo en las filas en blanco: las demás hojas lo leen de aquí.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</si>
  <si>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Feriado</t>
  </si>
  <si>
    <t>Nota</t>
  </si>
  <si>
    <t>Año Nuevo</t>
  </si>
  <si>
    <t>Jueves Santo</t>
  </si>
  <si>
    <t>Viernes Santo</t>
  </si>
  <si>
    <t>Día del Trabajo</t>
  </si>
  <si>
    <t>Batalla de Arica y Día de la Bandera</t>
  </si>
  <si>
    <t>San Pedro y San Pablo</t>
  </si>
  <si>
    <t>Día de la Fuerza Aérea del Perú</t>
  </si>
  <si>
    <t>Fiestas Patrias</t>
  </si>
  <si>
    <t>Batalla de Junín</t>
  </si>
  <si>
    <t>Santa Rosa de Lima</t>
  </si>
  <si>
    <t>Combate de Angamos</t>
  </si>
  <si>
    <t>Día de Todos los Santos</t>
  </si>
  <si>
    <t>Inmaculada Concepción</t>
  </si>
  <si>
    <t>Batalla de Ayacucho</t>
  </si>
  <si>
    <t>Navidad</t>
  </si>
  <si>
    <t>Fecha movible: Domingo de Pascua 28 de marzo</t>
  </si>
  <si>
    <t>Corto</t>
  </si>
  <si>
    <t>Inicio de mes</t>
  </si>
  <si>
    <t>Mes</t>
  </si>
  <si>
    <t>domingo</t>
  </si>
  <si>
    <t>dom</t>
  </si>
  <si>
    <t>Enero</t>
  </si>
  <si>
    <t>lunes</t>
  </si>
  <si>
    <t>lun</t>
  </si>
  <si>
    <t>Febrero</t>
  </si>
  <si>
    <t>martes</t>
  </si>
  <si>
    <t>mar</t>
  </si>
  <si>
    <t>Marzo</t>
  </si>
  <si>
    <t>miércoles</t>
  </si>
  <si>
    <t>mié</t>
  </si>
  <si>
    <t>Abril</t>
  </si>
  <si>
    <t>jueves</t>
  </si>
  <si>
    <t>jue</t>
  </si>
  <si>
    <t>Mayo</t>
  </si>
  <si>
    <t>viernes</t>
  </si>
  <si>
    <t>vie</t>
  </si>
  <si>
    <t>Junio</t>
  </si>
  <si>
    <t>sábado</t>
  </si>
  <si>
    <t>sáb</t>
  </si>
  <si>
    <t>Julio</t>
  </si>
  <si>
    <t>Agosto</t>
  </si>
  <si>
    <t>Setiembre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</si>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</sst>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h:mm"/>
    <numFmt numFmtId="165" formatCode="dd/mm/yyyy"/>
    <numFmt numFmtId="166" formatCode="dd/mm"/>
  </numFmts>
  <fonts count="16" x14ac:knownFonts="1">
    <font>
      <color theme="1"/>
      <family val="2"/>
      <scheme val="minor"/>
      <sz val="11"/>
      <name val="Calibri"/>
    </font>
    <font>
      <b/>
      <color rgb="FF2B2F55"/>
      <sz val="20"/>
    </font>
    <font>
      <b/>
      <color rgb="FF2B2F55"/>
      <sz val="14"/>
    </font>
    <font>
      <b/>
      <color rgb="FF7A2415"/>
      <sz val="11"/>
    </font>
    <font>
      <b/>
      <color rgb="FF2B2F55"/>
      <sz val="12"/>
    </font>
    <font>
      <sz val="11"/>
    </font>
    <font>
      <b/>
      <color rgb="FF2B2F55"/>
      <sz val="9"/>
    </font>
    <font>
      <i/>
      <color rgb="FF5D5F6B"/>
      <sz val="9"/>
    </font>
    <font>
      <u/>
      <color rgb="FF2B2F55"/>
      <sz val="9"/>
    </font>
    <font>
      <b/>
      <color rgb="FFFFFFFF"/>
      <sz val="10"/>
    </font>
    <font>
      <b/>
    </font>
    <font>
      <color rgb="FF5D5F6B"/>
      <sz val="10"/>
    </font>
    <font>
      <b/>
      <sz val="11"/>
    </font>
    <font>
      <sz val="9"/>
    </font>
    <font>
      <b/>
      <sz val="10"/>
    </font>
    <font>
      <b/>
      <color rgb="FF7A2415"/>
    </font>
  </fonts>
  <fills count="6">
    <fill>
      <patternFill patternType="none"/>
    </fill>
    <fill>
      <patternFill patternType="gray125"/>
    </fill>
    <fill>
      <patternFill patternType="solid">
        <fgColor rgb="FF2B2F55"/>
      </patternFill>
    </fill>
    <fill>
      <patternFill patternType="solid">
        <fgColor rgb="FFF6F5F0"/>
      </patternFill>
    </fill>
    <fill>
      <patternFill patternType="solid">
        <fgColor rgb="FFFDF3E1"/>
      </patternFill>
    </fill>
    <fill>
      <patternFill patternType="solid">
        <fgColor rgb="FFEFEEE8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D91023"/>
      </bottom>
      <diagonal/>
    </border>
    <border>
      <left style="thin">
        <color rgb="FFDDDCD4"/>
      </left>
      <right style="thin">
        <color rgb="FFDDDCD4"/>
      </right>
      <top style="thin">
        <color rgb="FFDDDCD4"/>
      </top>
      <bottom style="thin">
        <color rgb="FFDDDCD4"/>
      </bottom>
      <diagonal/>
    </border>
    <border>
      <left style="medium">
        <color rgb="FF2B2F55"/>
      </left>
      <right style="thin">
        <color rgb="FFDDDCD4"/>
      </right>
      <top style="thin">
        <color rgb="FFDDDCD4"/>
      </top>
      <bottom style="thin">
        <color rgb="FFDDDCD4"/>
      </bottom>
      <diagonal/>
    </border>
    <border>
      <left style="thin">
        <color rgb="FFDDDCD4"/>
      </left>
      <right style="thin">
        <color rgb="FFDDDCD4"/>
      </right>
      <top style="thin">
        <color rgb="FFDDDCD4"/>
      </top>
      <bottom style="thin">
        <color rgb="FF2B2F5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vertical="center" indent="3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2" fontId="0" fillId="3" borderId="2" xfId="0" applyNumberFormat="1" applyFill="1" applyBorder="1" applyAlignment="1">
      <alignment vertical="center"/>
    </xf>
    <xf numFmtId="0" fontId="11" fillId="0" borderId="0" xfId="0" applyFont="1" applyAlignment="1">
      <alignment vertical="center" wrapText="1"/>
    </xf>
    <xf numFmtId="165" fontId="12" fillId="4" borderId="2" xfId="0" applyNumberFormat="1" applyFont="1" applyFill="1" applyBorder="1"/>
    <xf numFmtId="166" fontId="13" fillId="5" borderId="0" xfId="0" applyNumberFormat="1" applyFont="1" applyFill="1" applyAlignment="1">
      <alignment horizontal="center" vertical="center" textRotation="90"/>
    </xf>
    <xf numFmtId="0" fontId="13" fillId="5" borderId="0" xfId="0" applyFont="1" applyFill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3" fillId="5" borderId="0" xfId="0" applyFont="1" applyFill="1" applyAlignment="1">
      <alignment horizontal="center" vertical="center" shrinkToFit="1"/>
    </xf>
    <xf numFmtId="0" fontId="0" fillId="4" borderId="2" xfId="0" applyFill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165" fontId="0" fillId="3" borderId="2" xfId="0" applyNumberFormat="1" applyFill="1" applyBorder="1" applyAlignment="1">
      <alignment vertical="center"/>
    </xf>
    <xf numFmtId="1" fontId="0" fillId="3" borderId="2" xfId="0" applyNumberForma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0" borderId="4" xfId="0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2" fontId="0" fillId="3" borderId="4" xfId="0" applyNumberFormat="1" applyFill="1" applyBorder="1" applyAlignment="1">
      <alignment vertical="center"/>
    </xf>
    <xf numFmtId="1" fontId="0" fillId="3" borderId="4" xfId="0" applyNumberFormat="1" applyFill="1" applyBorder="1" applyAlignment="1">
      <alignment vertical="center"/>
    </xf>
    <xf numFmtId="0" fontId="15" fillId="3" borderId="4" xfId="0" applyFont="1" applyFill="1" applyBorder="1" applyAlignment="1">
      <alignment vertical="center"/>
    </xf>
    <xf numFmtId="165" fontId="0" fillId="0" borderId="2" xfId="0" applyNumberFormat="1" applyBorder="1" applyAlignment="1">
      <alignment vertical="center"/>
    </xf>
    <xf numFmtId="165" fontId="0" fillId="0" borderId="0" xfId="0" applyNumberFormat="1"/>
  </cellXfs>
  <cellStyles count="1">
    <cellStyle name="Normal" xfId="0" builtinId="0"/>
  </cellStyles>
  <dxfs count="9">
    <dxf>
      <font>
        <b/>
        <color rgb="FF1F5A3E"/>
      </font>
      <fill>
        <patternFill patternType="solid">
          <bgColor rgb="FFC9ECD9"/>
        </patternFill>
      </fill>
    </dxf>
    <dxf>
      <font>
        <b/>
        <color rgb="FF6B4A14"/>
      </font>
      <fill>
        <patternFill patternType="solid">
          <bgColor rgb="FFF4DFBD"/>
        </patternFill>
      </fill>
    </dxf>
    <dxf>
      <font>
        <b/>
        <color rgb="FFE9EAFF"/>
      </font>
      <fill>
        <patternFill patternType="solid">
          <bgColor rgb="FF2B2F55"/>
        </patternFill>
      </fill>
    </dxf>
    <dxf>
      <font>
        <b/>
        <color rgb="FF1F5A3E"/>
      </font>
      <fill>
        <patternFill patternType="solid">
          <bgColor rgb="FFC9ECD9"/>
        </patternFill>
      </fill>
    </dxf>
    <dxf>
      <font>
        <b/>
        <color rgb="FF5D5F6B"/>
      </font>
      <fill>
        <patternFill patternType="solid">
          <bgColor rgb="FFF1F0EB"/>
        </patternFill>
      </fill>
    </dxf>
    <dxf>
      <font>
        <b/>
        <color rgb="FF2B2F55"/>
      </font>
      <fill>
        <patternFill patternType="solid">
          <bgColor rgb="FFECEEFB"/>
        </patternFill>
      </fill>
    </dxf>
    <dxf>
      <font>
        <b/>
        <color rgb="FF2B2F55"/>
      </font>
      <fill>
        <patternFill patternType="solid">
          <bgColor rgb="FFECEEFB"/>
        </patternFill>
      </fill>
    </dxf>
    <dxf>
      <font>
        <color rgb="FF7A2415"/>
      </font>
      <fill>
        <patternFill patternType="solid">
          <bgColor rgb="FFF6B3A6"/>
        </patternFill>
      </fill>
    </dxf>
    <dxf>
      <font>
        <b/>
        <color rgb="FF7A2415"/>
      </font>
      <fill>
        <patternFill patternType="solid">
          <bgColor rgb="FFF6B3A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88000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51200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17600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17600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11200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ol-de-turnos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ol-de-turnos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ol-de-turnos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ol-de-turnos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rol-de-turnos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1" t="s">
        <v>0</v>
      </c>
    </row>
    <row r="2" ht="24" customHeight="1" spans="1:1" x14ac:dyDescent="0.25">
      <c r="A2" s="2" t="s">
        <v>1</v>
      </c>
    </row>
    <row r="3" spans="1:1" x14ac:dyDescent="0.25">
      <c r="A3" s="3" t="s">
        <v>2</v>
      </c>
    </row>
    <row r="5" spans="1:1" x14ac:dyDescent="0.25">
      <c r="A5" s="4" t="s">
        <v>3</v>
      </c>
    </row>
    <row r="6" ht="64" customHeight="1" spans="1:1" x14ac:dyDescent="0.25">
      <c r="A6" s="5" t="s">
        <v>4</v>
      </c>
    </row>
    <row r="8" spans="1:1" x14ac:dyDescent="0.25">
      <c r="A8" s="4" t="s">
        <v>5</v>
      </c>
    </row>
    <row r="9" ht="79" customHeight="1" spans="1:1" x14ac:dyDescent="0.25">
      <c r="A9" s="5" t="s">
        <v>6</v>
      </c>
    </row>
    <row r="11" spans="1:1" x14ac:dyDescent="0.25">
      <c r="A11" s="4" t="s">
        <v>7</v>
      </c>
    </row>
    <row r="12" ht="49" customHeight="1" spans="1:1" x14ac:dyDescent="0.25">
      <c r="A12" s="5" t="s">
        <v>8</v>
      </c>
    </row>
    <row r="14" spans="1:1" x14ac:dyDescent="0.25">
      <c r="A14" s="4" t="s">
        <v>9</v>
      </c>
    </row>
    <row r="15" ht="49" customHeight="1" spans="1:1" x14ac:dyDescent="0.25">
      <c r="A15" s="5" t="s">
        <v>10</v>
      </c>
    </row>
    <row r="17" spans="1:1" x14ac:dyDescent="0.25">
      <c r="A17" s="4" t="s">
        <v>11</v>
      </c>
    </row>
    <row r="18" ht="49" customHeight="1" spans="1:1" x14ac:dyDescent="0.25">
      <c r="A18" s="5" t="s">
        <v>12</v>
      </c>
    </row>
    <row r="20" spans="1:1" x14ac:dyDescent="0.25">
      <c r="A20" s="6" t="s">
        <v>13</v>
      </c>
    </row>
    <row r="21" spans="1:1" x14ac:dyDescent="0.25">
      <c r="A21" s="7" t="s">
        <v>14</v>
      </c>
    </row>
    <row r="22" spans="1:1" x14ac:dyDescent="0.25">
      <c r="A22" s="8" t="s">
        <v>15</v>
      </c>
    </row>
    <row r="23" spans="1:1" x14ac:dyDescent="0.25">
      <c r="A23" s="7" t="s">
        <v>16</v>
      </c>
    </row>
  </sheetData>
  <hyperlinks>
    <hyperlink ref="A22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 showGridLines="0"/>
  </sheetViews>
  <sheetFormatPr defaultRowHeight="15" outlineLevelRow="0" outlineLevelCol="0" x14ac:dyDescent="55"/>
  <cols>
    <col min="2" max="2" width="30" customWidth="1"/>
    <col min="3" max="4" width="10" customWidth="1"/>
    <col min="5" max="6" width="13" customWidth="1"/>
    <col min="7" max="7" width="16" customWidth="1"/>
    <col min="8" max="9" width="10" hidden="1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4" customHeight="1" spans="1:7" x14ac:dyDescent="0.25">
      <c r="A2" s="2" t="s">
        <v>17</v>
      </c>
      <c r="B2" s="2"/>
      <c r="C2" s="2"/>
      <c r="D2" s="2"/>
      <c r="E2" s="2"/>
      <c r="F2" s="2"/>
      <c r="G2" s="2"/>
    </row>
    <row r="3" ht="88" customHeight="1" spans="1:7" x14ac:dyDescent="0.25">
      <c r="A3" s="9" t="s">
        <v>18</v>
      </c>
      <c r="B3" s="9"/>
      <c r="C3" s="9"/>
      <c r="D3" s="9"/>
      <c r="E3" s="9"/>
      <c r="F3" s="9"/>
      <c r="G3" s="9"/>
    </row>
    <row r="5" ht="42" customHeight="1" spans="1:7" x14ac:dyDescent="0.25">
      <c r="A5" s="10" t="s">
        <v>19</v>
      </c>
      <c r="B5" s="10" t="s">
        <v>20</v>
      </c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</row>
    <row r="6" spans="1:9" x14ac:dyDescent="0.25">
      <c r="A6" s="11" t="s">
        <v>26</v>
      </c>
      <c r="B6" s="12" t="s">
        <v>27</v>
      </c>
      <c r="C6" s="13">
        <v>0.25</v>
      </c>
      <c r="D6" s="13">
        <v>0.6145833333333334</v>
      </c>
      <c r="E6" s="12">
        <v>45</v>
      </c>
      <c r="F6" s="14">
        <f>IF(H6&gt;0,MAX(0,H6-N(E6))/60,0)</f>
      </c>
      <c r="G6" s="14">
        <f>IF(H6&gt;0,(MAX(0,MIN(I6+H6,360)-I6)+MAX(0,MIN(I6+H6,1800)-MAX(I6,1320))+MAX(0,MIN(I6+H6,3240)-MAX(I6,2760)))/60,0)</f>
      </c>
      <c r="H6">
        <f>IF(AND(ISNUMBER(C6),ISNUMBER(D6)),IF(ROUND(MOD(D6-C6,1)*1440,0)=0,1440,ROUND(MOD(D6-C6,1)*1440,0)),0)</f>
      </c>
      <c r="I6">
        <f>IF(ISNUMBER(C6),ROUND(C6*1440,0),0)</f>
      </c>
    </row>
    <row r="7" spans="1:9" x14ac:dyDescent="0.25">
      <c r="A7" s="11" t="s">
        <v>28</v>
      </c>
      <c r="B7" s="12" t="s">
        <v>29</v>
      </c>
      <c r="C7" s="13">
        <v>0.5520833333333334</v>
      </c>
      <c r="D7" s="13">
        <v>0.9166666666666666</v>
      </c>
      <c r="E7" s="12">
        <v>45</v>
      </c>
      <c r="F7" s="14">
        <f>IF(H7&gt;0,MAX(0,H7-N(E7))/60,0)</f>
      </c>
      <c r="G7" s="14">
        <f>IF(H7&gt;0,(MAX(0,MIN(I7+H7,360)-I7)+MAX(0,MIN(I7+H7,1800)-MAX(I7,1320))+MAX(0,MIN(I7+H7,3240)-MAX(I7,2760)))/60,0)</f>
      </c>
      <c r="H7">
        <f>IF(AND(ISNUMBER(C7),ISNUMBER(D7)),IF(ROUND(MOD(D7-C7,1)*1440,0)=0,1440,ROUND(MOD(D7-C7,1)*1440,0)),0)</f>
      </c>
      <c r="I7">
        <f>IF(ISNUMBER(C7),ROUND(C7*1440,0),0)</f>
      </c>
    </row>
    <row r="8" spans="1:9" x14ac:dyDescent="0.25">
      <c r="A8" s="11" t="s">
        <v>30</v>
      </c>
      <c r="B8" s="12" t="s">
        <v>31</v>
      </c>
      <c r="C8" s="13">
        <v>0.9166666666666666</v>
      </c>
      <c r="D8" s="13">
        <v>0.28125</v>
      </c>
      <c r="E8" s="12">
        <v>45</v>
      </c>
      <c r="F8" s="14">
        <f>IF(H8&gt;0,MAX(0,H8-N(E8))/60,0)</f>
      </c>
      <c r="G8" s="14">
        <f>IF(H8&gt;0,(MAX(0,MIN(I8+H8,360)-I8)+MAX(0,MIN(I8+H8,1800)-MAX(I8,1320))+MAX(0,MIN(I8+H8,3240)-MAX(I8,2760)))/60,0)</f>
      </c>
      <c r="H8">
        <f>IF(AND(ISNUMBER(C8),ISNUMBER(D8)),IF(ROUND(MOD(D8-C8,1)*1440,0)=0,1440,ROUND(MOD(D8-C8,1)*1440,0)),0)</f>
      </c>
      <c r="I8">
        <f>IF(ISNUMBER(C8),ROUND(C8*1440,0),0)</f>
      </c>
    </row>
    <row r="9" spans="1:9" x14ac:dyDescent="0.25">
      <c r="A9" s="11" t="s">
        <v>32</v>
      </c>
      <c r="B9" s="12" t="s">
        <v>33</v>
      </c>
      <c r="C9" s="13">
        <v>0.2916666666666667</v>
      </c>
      <c r="D9" s="13">
        <v>0.8333333333333334</v>
      </c>
      <c r="E9" s="12">
        <v>60</v>
      </c>
      <c r="F9" s="14">
        <f>IF(H9&gt;0,MAX(0,H9-N(E9))/60,0)</f>
      </c>
      <c r="G9" s="14">
        <f>IF(H9&gt;0,(MAX(0,MIN(I9+H9,360)-I9)+MAX(0,MIN(I9+H9,1800)-MAX(I9,1320))+MAX(0,MIN(I9+H9,3240)-MAX(I9,2760)))/60,0)</f>
      </c>
      <c r="H9">
        <f>IF(AND(ISNUMBER(C9),ISNUMBER(D9)),IF(ROUND(MOD(D9-C9,1)*1440,0)=0,1440,ROUND(MOD(D9-C9,1)*1440,0)),0)</f>
      </c>
      <c r="I9">
        <f>IF(ISNUMBER(C9),ROUND(C9*1440,0),0)</f>
      </c>
    </row>
    <row r="10" spans="1:9" x14ac:dyDescent="0.25">
      <c r="A10" s="11" t="s">
        <v>34</v>
      </c>
      <c r="B10" s="12" t="s">
        <v>35</v>
      </c>
      <c r="C10" s="13"/>
      <c r="D10" s="13"/>
      <c r="E10" s="12"/>
      <c r="F10" s="14">
        <f>IF(H10&gt;0,MAX(0,H10-N(E10))/60,0)</f>
      </c>
      <c r="G10" s="14">
        <f>IF(H10&gt;0,(MAX(0,MIN(I10+H10,360)-I10)+MAX(0,MIN(I10+H10,1800)-MAX(I10,1320))+MAX(0,MIN(I10+H10,3240)-MAX(I10,2760)))/60,0)</f>
      </c>
      <c r="H10">
        <f>IF(AND(ISNUMBER(C10),ISNUMBER(D10)),IF(ROUND(MOD(D10-C10,1)*1440,0)=0,1440,ROUND(MOD(D10-C10,1)*1440,0)),0)</f>
      </c>
      <c r="I10">
        <f>IF(ISNUMBER(C10),ROUND(C10*1440,0),0)</f>
      </c>
    </row>
    <row r="11" spans="1:9" x14ac:dyDescent="0.25">
      <c r="A11" s="11" t="s">
        <v>36</v>
      </c>
      <c r="B11" s="12" t="s">
        <v>37</v>
      </c>
      <c r="C11" s="13"/>
      <c r="D11" s="13"/>
      <c r="E11" s="12"/>
      <c r="F11" s="14">
        <f>IF(H11&gt;0,MAX(0,H11-N(E11))/60,0)</f>
      </c>
      <c r="G11" s="14">
        <f>IF(H11&gt;0,(MAX(0,MIN(I11+H11,360)-I11)+MAX(0,MIN(I11+H11,1800)-MAX(I11,1320))+MAX(0,MIN(I11+H11,3240)-MAX(I11,2760)))/60,0)</f>
      </c>
      <c r="H11">
        <f>IF(AND(ISNUMBER(C11),ISNUMBER(D11)),IF(ROUND(MOD(D11-C11,1)*1440,0)=0,1440,ROUND(MOD(D11-C11,1)*1440,0)),0)</f>
      </c>
      <c r="I11">
        <f>IF(ISNUMBER(C11),ROUND(C11*1440,0),0)</f>
      </c>
    </row>
    <row r="12" spans="1:9" x14ac:dyDescent="0.25">
      <c r="A12" s="11" t="s">
        <v>38</v>
      </c>
      <c r="B12" s="12" t="s">
        <v>39</v>
      </c>
      <c r="C12" s="13"/>
      <c r="D12" s="13"/>
      <c r="E12" s="12"/>
      <c r="F12" s="14">
        <f>IF(H12&gt;0,MAX(0,H12-N(E12))/60,0)</f>
      </c>
      <c r="G12" s="14">
        <f>IF(H12&gt;0,(MAX(0,MIN(I12+H12,360)-I12)+MAX(0,MIN(I12+H12,1800)-MAX(I12,1320))+MAX(0,MIN(I12+H12,3240)-MAX(I12,2760)))/60,0)</f>
      </c>
      <c r="H12">
        <f>IF(AND(ISNUMBER(C12),ISNUMBER(D12)),IF(ROUND(MOD(D12-C12,1)*1440,0)=0,1440,ROUND(MOD(D12-C12,1)*1440,0)),0)</f>
      </c>
      <c r="I12">
        <f>IF(ISNUMBER(C12),ROUND(C12*1440,0),0)</f>
      </c>
    </row>
    <row r="13" spans="1:9" x14ac:dyDescent="0.25">
      <c r="A13" s="11"/>
      <c r="B13" s="12"/>
      <c r="C13" s="13"/>
      <c r="D13" s="13"/>
      <c r="E13" s="12"/>
      <c r="F13" s="14">
        <f>IF(H13&gt;0,MAX(0,H13-N(E13))/60,0)</f>
      </c>
      <c r="G13" s="14">
        <f>IF(H13&gt;0,(MAX(0,MIN(I13+H13,360)-I13)+MAX(0,MIN(I13+H13,1800)-MAX(I13,1320))+MAX(0,MIN(I13+H13,3240)-MAX(I13,2760)))/60,0)</f>
      </c>
      <c r="H13">
        <f>IF(AND(ISNUMBER(C13),ISNUMBER(D13)),IF(ROUND(MOD(D13-C13,1)*1440,0)=0,1440,ROUND(MOD(D13-C13,1)*1440,0)),0)</f>
      </c>
      <c r="I13">
        <f>IF(ISNUMBER(C13),ROUND(C13*1440,0),0)</f>
      </c>
    </row>
    <row r="14" spans="1:9" x14ac:dyDescent="0.25">
      <c r="A14" s="11"/>
      <c r="B14" s="12"/>
      <c r="C14" s="13"/>
      <c r="D14" s="13"/>
      <c r="E14" s="12"/>
      <c r="F14" s="14">
        <f>IF(H14&gt;0,MAX(0,H14-N(E14))/60,0)</f>
      </c>
      <c r="G14" s="14">
        <f>IF(H14&gt;0,(MAX(0,MIN(I14+H14,360)-I14)+MAX(0,MIN(I14+H14,1800)-MAX(I14,1320))+MAX(0,MIN(I14+H14,3240)-MAX(I14,2760)))/60,0)</f>
      </c>
      <c r="H14">
        <f>IF(AND(ISNUMBER(C14),ISNUMBER(D14)),IF(ROUND(MOD(D14-C14,1)*1440,0)=0,1440,ROUND(MOD(D14-C14,1)*1440,0)),0)</f>
      </c>
      <c r="I14">
        <f>IF(ISNUMBER(C14),ROUND(C14*1440,0),0)</f>
      </c>
    </row>
    <row r="15" spans="1:9" x14ac:dyDescent="0.25">
      <c r="A15" s="11"/>
      <c r="B15" s="12"/>
      <c r="C15" s="13"/>
      <c r="D15" s="13"/>
      <c r="E15" s="12"/>
      <c r="F15" s="14">
        <f>IF(H15&gt;0,MAX(0,H15-N(E15))/60,0)</f>
      </c>
      <c r="G15" s="14">
        <f>IF(H15&gt;0,(MAX(0,MIN(I15+H15,360)-I15)+MAX(0,MIN(I15+H15,1800)-MAX(I15,1320))+MAX(0,MIN(I15+H15,3240)-MAX(I15,2760)))/60,0)</f>
      </c>
      <c r="H15">
        <f>IF(AND(ISNUMBER(C15),ISNUMBER(D15)),IF(ROUND(MOD(D15-C15,1)*1440,0)=0,1440,ROUND(MOD(D15-C15,1)*1440,0)),0)</f>
      </c>
      <c r="I15">
        <f>IF(ISNUMBER(C15),ROUND(C15*1440,0),0)</f>
      </c>
    </row>
    <row r="16" spans="1:9" x14ac:dyDescent="0.25">
      <c r="A16" s="11"/>
      <c r="B16" s="12"/>
      <c r="C16" s="13"/>
      <c r="D16" s="13"/>
      <c r="E16" s="12"/>
      <c r="F16" s="14">
        <f>IF(H16&gt;0,MAX(0,H16-N(E16))/60,0)</f>
      </c>
      <c r="G16" s="14">
        <f>IF(H16&gt;0,(MAX(0,MIN(I16+H16,360)-I16)+MAX(0,MIN(I16+H16,1800)-MAX(I16,1320))+MAX(0,MIN(I16+H16,3240)-MAX(I16,2760)))/60,0)</f>
      </c>
      <c r="H16">
        <f>IF(AND(ISNUMBER(C16),ISNUMBER(D16)),IF(ROUND(MOD(D16-C16,1)*1440,0)=0,1440,ROUND(MOD(D16-C16,1)*1440,0)),0)</f>
      </c>
      <c r="I16">
        <f>IF(ISNUMBER(C16),ROUND(C16*1440,0),0)</f>
      </c>
    </row>
    <row r="17" spans="1:9" x14ac:dyDescent="0.25">
      <c r="A17" s="11"/>
      <c r="B17" s="12"/>
      <c r="C17" s="13"/>
      <c r="D17" s="13"/>
      <c r="E17" s="12"/>
      <c r="F17" s="14">
        <f>IF(H17&gt;0,MAX(0,H17-N(E17))/60,0)</f>
      </c>
      <c r="G17" s="14">
        <f>IF(H17&gt;0,(MAX(0,MIN(I17+H17,360)-I17)+MAX(0,MIN(I17+H17,1800)-MAX(I17,1320))+MAX(0,MIN(I17+H17,3240)-MAX(I17,2760)))/60,0)</f>
      </c>
      <c r="H17">
        <f>IF(AND(ISNUMBER(C17),ISNUMBER(D17)),IF(ROUND(MOD(D17-C17,1)*1440,0)=0,1440,ROUND(MOD(D17-C17,1)*1440,0)),0)</f>
      </c>
      <c r="I17">
        <f>IF(ISNUMBER(C17),ROUND(C17*1440,0),0)</f>
      </c>
    </row>
    <row r="19" spans="1:1" x14ac:dyDescent="0.25">
      <c r="A19" s="6" t="s">
        <v>13</v>
      </c>
    </row>
    <row r="20" spans="1:1" x14ac:dyDescent="0.25">
      <c r="A20" s="7" t="s">
        <v>14</v>
      </c>
    </row>
    <row r="21" spans="1:1" x14ac:dyDescent="0.25">
      <c r="A21" s="8" t="s">
        <v>15</v>
      </c>
    </row>
    <row r="22" spans="1:1" x14ac:dyDescent="0.25">
      <c r="A22" s="7" t="s">
        <v>16</v>
      </c>
    </row>
  </sheetData>
  <mergeCells count="3">
    <mergeCell ref="A1:G1"/>
    <mergeCell ref="A2:G2"/>
    <mergeCell ref="A3:G3"/>
  </mergeCells>
  <hyperlinks>
    <hyperlink ref="A21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8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6" width="5.5" customWidth="1"/>
    <col min="37" max="39" width="12" customWidth="1"/>
  </cols>
  <sheetData>
    <row r="1" ht="34" customHeight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4" customHeight="1" spans="1:1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60" customHeight="1" spans="1:18" x14ac:dyDescent="0.25">
      <c r="A3" s="9" t="s">
        <v>40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36" x14ac:dyDescent="0.25">
      <c r="A4" s="15" t="s">
        <v>41</v>
      </c>
      <c r="B4" s="16">
        <v>46300</v>
      </c>
      <c r="C4" s="16"/>
      <c r="D4" s="16"/>
      <c r="F4" s="15" t="s">
        <v>42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6" ht="40" customHeight="1" spans="1:36" x14ac:dyDescent="0.25">
      <c r="A6" s="15" t="s">
        <v>43</v>
      </c>
      <c r="B6" s="17">
        <f>$B$4+0</f>
      </c>
      <c r="C6" s="17">
        <f>$B$4+1</f>
      </c>
      <c r="D6" s="17">
        <f>$B$4+2</f>
      </c>
      <c r="E6" s="17">
        <f>$B$4+3</f>
      </c>
      <c r="F6" s="17">
        <f>$B$4+4</f>
      </c>
      <c r="G6" s="17">
        <f>$B$4+5</f>
      </c>
      <c r="H6" s="17">
        <f>$B$4+6</f>
      </c>
      <c r="I6" s="17">
        <f>$B$4+7</f>
      </c>
      <c r="J6" s="17">
        <f>$B$4+8</f>
      </c>
      <c r="K6" s="17">
        <f>$B$4+9</f>
      </c>
      <c r="L6" s="17">
        <f>$B$4+10</f>
      </c>
      <c r="M6" s="17">
        <f>$B$4+11</f>
      </c>
      <c r="N6" s="17">
        <f>$B$4+12</f>
      </c>
      <c r="O6" s="17">
        <f>$B$4+13</f>
      </c>
      <c r="P6" s="17">
        <f>$B$4+14</f>
      </c>
      <c r="Q6" s="17">
        <f>$B$4+15</f>
      </c>
      <c r="R6" s="17">
        <f>$B$4+16</f>
      </c>
      <c r="S6" s="17">
        <f>$B$4+17</f>
      </c>
      <c r="T6" s="17">
        <f>$B$4+18</f>
      </c>
      <c r="U6" s="17">
        <f>$B$4+19</f>
      </c>
      <c r="V6" s="17">
        <f>$B$4+20</f>
      </c>
      <c r="W6" s="17">
        <f>$B$4+21</f>
      </c>
      <c r="X6" s="17">
        <f>$B$4+22</f>
      </c>
      <c r="Y6" s="17">
        <f>$B$4+23</f>
      </c>
      <c r="Z6" s="17">
        <f>$B$4+24</f>
      </c>
      <c r="AA6" s="17">
        <f>$B$4+25</f>
      </c>
      <c r="AB6" s="17">
        <f>$B$4+26</f>
      </c>
      <c r="AC6" s="17">
        <f>$B$4+27</f>
      </c>
      <c r="AD6" s="17">
        <f>$B$4+28</f>
      </c>
      <c r="AE6" s="17">
        <f>$B$4+29</f>
      </c>
      <c r="AF6" s="17">
        <f>$B$4+30</f>
      </c>
      <c r="AG6" s="17">
        <f>$B$4+31</f>
      </c>
      <c r="AH6" s="17">
        <f>$B$4+32</f>
      </c>
      <c r="AI6" s="17">
        <f>$B$4+33</f>
      </c>
      <c r="AJ6" s="17">
        <f>$B$4+34</f>
      </c>
    </row>
    <row r="7" spans="1:36" x14ac:dyDescent="0.25">
      <c r="A7" s="15" t="s">
        <v>44</v>
      </c>
      <c r="B7" s="18">
        <f>INDEX(Listas!$B$2:$B$8,WEEKDAY(B6))</f>
      </c>
      <c r="C7" s="18">
        <f>INDEX(Listas!$B$2:$B$8,WEEKDAY(C6))</f>
      </c>
      <c r="D7" s="18">
        <f>INDEX(Listas!$B$2:$B$8,WEEKDAY(D6))</f>
      </c>
      <c r="E7" s="18">
        <f>INDEX(Listas!$B$2:$B$8,WEEKDAY(E6))</f>
      </c>
      <c r="F7" s="18">
        <f>INDEX(Listas!$B$2:$B$8,WEEKDAY(F6))</f>
      </c>
      <c r="G7" s="18">
        <f>INDEX(Listas!$B$2:$B$8,WEEKDAY(G6))</f>
      </c>
      <c r="H7" s="18">
        <f>INDEX(Listas!$B$2:$B$8,WEEKDAY(H6))</f>
      </c>
      <c r="I7" s="18">
        <f>INDEX(Listas!$B$2:$B$8,WEEKDAY(I6))</f>
      </c>
      <c r="J7" s="18">
        <f>INDEX(Listas!$B$2:$B$8,WEEKDAY(J6))</f>
      </c>
      <c r="K7" s="18">
        <f>INDEX(Listas!$B$2:$B$8,WEEKDAY(K6))</f>
      </c>
      <c r="L7" s="18">
        <f>INDEX(Listas!$B$2:$B$8,WEEKDAY(L6))</f>
      </c>
      <c r="M7" s="18">
        <f>INDEX(Listas!$B$2:$B$8,WEEKDAY(M6))</f>
      </c>
      <c r="N7" s="18">
        <f>INDEX(Listas!$B$2:$B$8,WEEKDAY(N6))</f>
      </c>
      <c r="O7" s="18">
        <f>INDEX(Listas!$B$2:$B$8,WEEKDAY(O6))</f>
      </c>
      <c r="P7" s="18">
        <f>INDEX(Listas!$B$2:$B$8,WEEKDAY(P6))</f>
      </c>
      <c r="Q7" s="18">
        <f>INDEX(Listas!$B$2:$B$8,WEEKDAY(Q6))</f>
      </c>
      <c r="R7" s="18">
        <f>INDEX(Listas!$B$2:$B$8,WEEKDAY(R6))</f>
      </c>
      <c r="S7" s="18">
        <f>INDEX(Listas!$B$2:$B$8,WEEKDAY(S6))</f>
      </c>
      <c r="T7" s="18">
        <f>INDEX(Listas!$B$2:$B$8,WEEKDAY(T6))</f>
      </c>
      <c r="U7" s="18">
        <f>INDEX(Listas!$B$2:$B$8,WEEKDAY(U6))</f>
      </c>
      <c r="V7" s="18">
        <f>INDEX(Listas!$B$2:$B$8,WEEKDAY(V6))</f>
      </c>
      <c r="W7" s="18">
        <f>INDEX(Listas!$B$2:$B$8,WEEKDAY(W6))</f>
      </c>
      <c r="X7" s="18">
        <f>INDEX(Listas!$B$2:$B$8,WEEKDAY(X6))</f>
      </c>
      <c r="Y7" s="18">
        <f>INDEX(Listas!$B$2:$B$8,WEEKDAY(Y6))</f>
      </c>
      <c r="Z7" s="18">
        <f>INDEX(Listas!$B$2:$B$8,WEEKDAY(Z6))</f>
      </c>
      <c r="AA7" s="18">
        <f>INDEX(Listas!$B$2:$B$8,WEEKDAY(AA6))</f>
      </c>
      <c r="AB7" s="18">
        <f>INDEX(Listas!$B$2:$B$8,WEEKDAY(AB6))</f>
      </c>
      <c r="AC7" s="18">
        <f>INDEX(Listas!$B$2:$B$8,WEEKDAY(AC6))</f>
      </c>
      <c r="AD7" s="18">
        <f>INDEX(Listas!$B$2:$B$8,WEEKDAY(AD6))</f>
      </c>
      <c r="AE7" s="18">
        <f>INDEX(Listas!$B$2:$B$8,WEEKDAY(AE6))</f>
      </c>
      <c r="AF7" s="18">
        <f>INDEX(Listas!$B$2:$B$8,WEEKDAY(AF6))</f>
      </c>
      <c r="AG7" s="18">
        <f>INDEX(Listas!$B$2:$B$8,WEEKDAY(AG6))</f>
      </c>
      <c r="AH7" s="18">
        <f>INDEX(Listas!$B$2:$B$8,WEEKDAY(AH6))</f>
      </c>
      <c r="AI7" s="18">
        <f>INDEX(Listas!$B$2:$B$8,WEEKDAY(AI6))</f>
      </c>
      <c r="AJ7" s="18">
        <f>INDEX(Listas!$B$2:$B$8,WEEKDAY(AJ6))</f>
      </c>
    </row>
    <row r="8" ht="42" customHeight="1" spans="1:39" x14ac:dyDescent="0.25">
      <c r="A8" s="19" t="s">
        <v>45</v>
      </c>
      <c r="B8" s="20">
        <f>IFERROR(INDEX(Feriados!$C$6:$C$49,MATCH(B6,Feriados!$A$6:$A$49,0)),"")</f>
      </c>
      <c r="C8" s="20">
        <f>IFERROR(INDEX(Feriados!$C$6:$C$49,MATCH(C6,Feriados!$A$6:$A$49,0)),"")</f>
      </c>
      <c r="D8" s="20">
        <f>IFERROR(INDEX(Feriados!$C$6:$C$49,MATCH(D6,Feriados!$A$6:$A$49,0)),"")</f>
      </c>
      <c r="E8" s="20">
        <f>IFERROR(INDEX(Feriados!$C$6:$C$49,MATCH(E6,Feriados!$A$6:$A$49,0)),"")</f>
      </c>
      <c r="F8" s="20">
        <f>IFERROR(INDEX(Feriados!$C$6:$C$49,MATCH(F6,Feriados!$A$6:$A$49,0)),"")</f>
      </c>
      <c r="G8" s="20">
        <f>IFERROR(INDEX(Feriados!$C$6:$C$49,MATCH(G6,Feriados!$A$6:$A$49,0)),"")</f>
      </c>
      <c r="H8" s="20">
        <f>IFERROR(INDEX(Feriados!$C$6:$C$49,MATCH(H6,Feriados!$A$6:$A$49,0)),"")</f>
      </c>
      <c r="I8" s="20">
        <f>IFERROR(INDEX(Feriados!$C$6:$C$49,MATCH(I6,Feriados!$A$6:$A$49,0)),"")</f>
      </c>
      <c r="J8" s="20">
        <f>IFERROR(INDEX(Feriados!$C$6:$C$49,MATCH(J6,Feriados!$A$6:$A$49,0)),"")</f>
      </c>
      <c r="K8" s="20">
        <f>IFERROR(INDEX(Feriados!$C$6:$C$49,MATCH(K6,Feriados!$A$6:$A$49,0)),"")</f>
      </c>
      <c r="L8" s="20">
        <f>IFERROR(INDEX(Feriados!$C$6:$C$49,MATCH(L6,Feriados!$A$6:$A$49,0)),"")</f>
      </c>
      <c r="M8" s="20">
        <f>IFERROR(INDEX(Feriados!$C$6:$C$49,MATCH(M6,Feriados!$A$6:$A$49,0)),"")</f>
      </c>
      <c r="N8" s="20">
        <f>IFERROR(INDEX(Feriados!$C$6:$C$49,MATCH(N6,Feriados!$A$6:$A$49,0)),"")</f>
      </c>
      <c r="O8" s="20">
        <f>IFERROR(INDEX(Feriados!$C$6:$C$49,MATCH(O6,Feriados!$A$6:$A$49,0)),"")</f>
      </c>
      <c r="P8" s="20">
        <f>IFERROR(INDEX(Feriados!$C$6:$C$49,MATCH(P6,Feriados!$A$6:$A$49,0)),"")</f>
      </c>
      <c r="Q8" s="20">
        <f>IFERROR(INDEX(Feriados!$C$6:$C$49,MATCH(Q6,Feriados!$A$6:$A$49,0)),"")</f>
      </c>
      <c r="R8" s="20">
        <f>IFERROR(INDEX(Feriados!$C$6:$C$49,MATCH(R6,Feriados!$A$6:$A$49,0)),"")</f>
      </c>
      <c r="S8" s="20">
        <f>IFERROR(INDEX(Feriados!$C$6:$C$49,MATCH(S6,Feriados!$A$6:$A$49,0)),"")</f>
      </c>
      <c r="T8" s="20">
        <f>IFERROR(INDEX(Feriados!$C$6:$C$49,MATCH(T6,Feriados!$A$6:$A$49,0)),"")</f>
      </c>
      <c r="U8" s="20">
        <f>IFERROR(INDEX(Feriados!$C$6:$C$49,MATCH(U6,Feriados!$A$6:$A$49,0)),"")</f>
      </c>
      <c r="V8" s="20">
        <f>IFERROR(INDEX(Feriados!$C$6:$C$49,MATCH(V6,Feriados!$A$6:$A$49,0)),"")</f>
      </c>
      <c r="W8" s="20">
        <f>IFERROR(INDEX(Feriados!$C$6:$C$49,MATCH(W6,Feriados!$A$6:$A$49,0)),"")</f>
      </c>
      <c r="X8" s="20">
        <f>IFERROR(INDEX(Feriados!$C$6:$C$49,MATCH(X6,Feriados!$A$6:$A$49,0)),"")</f>
      </c>
      <c r="Y8" s="20">
        <f>IFERROR(INDEX(Feriados!$C$6:$C$49,MATCH(Y6,Feriados!$A$6:$A$49,0)),"")</f>
      </c>
      <c r="Z8" s="20">
        <f>IFERROR(INDEX(Feriados!$C$6:$C$49,MATCH(Z6,Feriados!$A$6:$A$49,0)),"")</f>
      </c>
      <c r="AA8" s="20">
        <f>IFERROR(INDEX(Feriados!$C$6:$C$49,MATCH(AA6,Feriados!$A$6:$A$49,0)),"")</f>
      </c>
      <c r="AB8" s="20">
        <f>IFERROR(INDEX(Feriados!$C$6:$C$49,MATCH(AB6,Feriados!$A$6:$A$49,0)),"")</f>
      </c>
      <c r="AC8" s="20">
        <f>IFERROR(INDEX(Feriados!$C$6:$C$49,MATCH(AC6,Feriados!$A$6:$A$49,0)),"")</f>
      </c>
      <c r="AD8" s="20">
        <f>IFERROR(INDEX(Feriados!$C$6:$C$49,MATCH(AD6,Feriados!$A$6:$A$49,0)),"")</f>
      </c>
      <c r="AE8" s="20">
        <f>IFERROR(INDEX(Feriados!$C$6:$C$49,MATCH(AE6,Feriados!$A$6:$A$49,0)),"")</f>
      </c>
      <c r="AF8" s="20">
        <f>IFERROR(INDEX(Feriados!$C$6:$C$49,MATCH(AF6,Feriados!$A$6:$A$49,0)),"")</f>
      </c>
      <c r="AG8" s="20">
        <f>IFERROR(INDEX(Feriados!$C$6:$C$49,MATCH(AG6,Feriados!$A$6:$A$49,0)),"")</f>
      </c>
      <c r="AH8" s="20">
        <f>IFERROR(INDEX(Feriados!$C$6:$C$49,MATCH(AH6,Feriados!$A$6:$A$49,0)),"")</f>
      </c>
      <c r="AI8" s="20">
        <f>IFERROR(INDEX(Feriados!$C$6:$C$49,MATCH(AI6,Feriados!$A$6:$A$49,0)),"")</f>
      </c>
      <c r="AJ8" s="20">
        <f>IFERROR(INDEX(Feriados!$C$6:$C$49,MATCH(AJ6,Feriados!$A$6:$A$49,0)),"")</f>
      </c>
      <c r="AK8" s="10" t="s">
        <v>46</v>
      </c>
      <c r="AL8" s="10" t="s">
        <v>47</v>
      </c>
      <c r="AM8" s="10" t="s">
        <v>48</v>
      </c>
    </row>
    <row r="9" spans="1:39" x14ac:dyDescent="0.25">
      <c r="A9" s="21" t="s">
        <v>49</v>
      </c>
      <c r="B9" s="22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34</v>
      </c>
      <c r="I9" s="22" t="s">
        <v>26</v>
      </c>
      <c r="J9" s="23" t="s">
        <v>26</v>
      </c>
      <c r="K9" s="23" t="s">
        <v>26</v>
      </c>
      <c r="L9" s="23" t="s">
        <v>26</v>
      </c>
      <c r="M9" s="23" t="s">
        <v>26</v>
      </c>
      <c r="N9" s="23" t="s">
        <v>26</v>
      </c>
      <c r="O9" s="23" t="s">
        <v>34</v>
      </c>
      <c r="P9" s="22" t="s">
        <v>26</v>
      </c>
      <c r="Q9" s="23" t="s">
        <v>26</v>
      </c>
      <c r="R9" s="23" t="s">
        <v>26</v>
      </c>
      <c r="S9" s="23" t="s">
        <v>26</v>
      </c>
      <c r="T9" s="23" t="s">
        <v>26</v>
      </c>
      <c r="U9" s="23" t="s">
        <v>26</v>
      </c>
      <c r="V9" s="23" t="s">
        <v>34</v>
      </c>
      <c r="W9" s="22" t="s">
        <v>26</v>
      </c>
      <c r="X9" s="23" t="s">
        <v>26</v>
      </c>
      <c r="Y9" s="23" t="s">
        <v>26</v>
      </c>
      <c r="Z9" s="23" t="s">
        <v>26</v>
      </c>
      <c r="AA9" s="23" t="s">
        <v>26</v>
      </c>
      <c r="AB9" s="23" t="s">
        <v>26</v>
      </c>
      <c r="AC9" s="23" t="s">
        <v>34</v>
      </c>
      <c r="AD9" s="22" t="s">
        <v>26</v>
      </c>
      <c r="AE9" s="23" t="s">
        <v>26</v>
      </c>
      <c r="AF9" s="23" t="s">
        <v>26</v>
      </c>
      <c r="AG9" s="23" t="s">
        <v>26</v>
      </c>
      <c r="AH9" s="23" t="s">
        <v>26</v>
      </c>
      <c r="AI9" s="23" t="s">
        <v>26</v>
      </c>
      <c r="AJ9" s="23" t="s">
        <v>34</v>
      </c>
      <c r="AK9" s="14">
        <f>IF($A9="","",SUM(c_hrs!B9:AJ9))</f>
      </c>
      <c r="AL9" s="14">
        <f>IF($A9="","",ROUND(SUM(c_hrs!B9:AJ9)/5,2))</f>
      </c>
      <c r="AM9" s="14">
        <f>IF($A9="","",SUM(c_noc!B9:AJ9))</f>
      </c>
    </row>
    <row r="10" spans="1:39" x14ac:dyDescent="0.25">
      <c r="A10" s="21" t="s">
        <v>50</v>
      </c>
      <c r="B10" s="22" t="s">
        <v>28</v>
      </c>
      <c r="C10" s="23" t="s">
        <v>28</v>
      </c>
      <c r="D10" s="23" t="s">
        <v>28</v>
      </c>
      <c r="E10" s="23" t="s">
        <v>28</v>
      </c>
      <c r="F10" s="23" t="s">
        <v>28</v>
      </c>
      <c r="G10" s="23" t="s">
        <v>28</v>
      </c>
      <c r="H10" s="23" t="s">
        <v>34</v>
      </c>
      <c r="I10" s="22" t="s">
        <v>28</v>
      </c>
      <c r="J10" s="23" t="s">
        <v>28</v>
      </c>
      <c r="K10" s="23" t="s">
        <v>28</v>
      </c>
      <c r="L10" s="23" t="s">
        <v>28</v>
      </c>
      <c r="M10" s="23" t="s">
        <v>28</v>
      </c>
      <c r="N10" s="23" t="s">
        <v>28</v>
      </c>
      <c r="O10" s="23" t="s">
        <v>34</v>
      </c>
      <c r="P10" s="22" t="s">
        <v>28</v>
      </c>
      <c r="Q10" s="23" t="s">
        <v>28</v>
      </c>
      <c r="R10" s="23" t="s">
        <v>28</v>
      </c>
      <c r="S10" s="23" t="s">
        <v>28</v>
      </c>
      <c r="T10" s="23" t="s">
        <v>28</v>
      </c>
      <c r="U10" s="23" t="s">
        <v>28</v>
      </c>
      <c r="V10" s="23" t="s">
        <v>34</v>
      </c>
      <c r="W10" s="22" t="s">
        <v>28</v>
      </c>
      <c r="X10" s="23" t="s">
        <v>28</v>
      </c>
      <c r="Y10" s="23" t="s">
        <v>28</v>
      </c>
      <c r="Z10" s="23" t="s">
        <v>28</v>
      </c>
      <c r="AA10" s="23" t="s">
        <v>28</v>
      </c>
      <c r="AB10" s="23" t="s">
        <v>28</v>
      </c>
      <c r="AC10" s="23" t="s">
        <v>34</v>
      </c>
      <c r="AD10" s="22" t="s">
        <v>28</v>
      </c>
      <c r="AE10" s="23" t="s">
        <v>28</v>
      </c>
      <c r="AF10" s="23" t="s">
        <v>28</v>
      </c>
      <c r="AG10" s="23" t="s">
        <v>28</v>
      </c>
      <c r="AH10" s="23" t="s">
        <v>28</v>
      </c>
      <c r="AI10" s="23" t="s">
        <v>28</v>
      </c>
      <c r="AJ10" s="23" t="s">
        <v>34</v>
      </c>
      <c r="AK10" s="14">
        <f>IF($A10="","",SUM(c_hrs!B10:AJ10))</f>
      </c>
      <c r="AL10" s="14">
        <f>IF($A10="","",ROUND(SUM(c_hrs!B10:AJ10)/5,2))</f>
      </c>
      <c r="AM10" s="14">
        <f>IF($A10="","",SUM(c_noc!B10:AJ10))</f>
      </c>
    </row>
    <row r="11" spans="1:39" x14ac:dyDescent="0.25">
      <c r="A11" s="21" t="s">
        <v>51</v>
      </c>
      <c r="B11" s="22" t="s">
        <v>30</v>
      </c>
      <c r="C11" s="23" t="s">
        <v>30</v>
      </c>
      <c r="D11" s="23" t="s">
        <v>30</v>
      </c>
      <c r="E11" s="23" t="s">
        <v>30</v>
      </c>
      <c r="F11" s="23" t="s">
        <v>30</v>
      </c>
      <c r="G11" s="23" t="s">
        <v>34</v>
      </c>
      <c r="H11" s="23" t="s">
        <v>34</v>
      </c>
      <c r="I11" s="22" t="s">
        <v>30</v>
      </c>
      <c r="J11" s="23" t="s">
        <v>30</v>
      </c>
      <c r="K11" s="23" t="s">
        <v>30</v>
      </c>
      <c r="L11" s="23" t="s">
        <v>30</v>
      </c>
      <c r="M11" s="23" t="s">
        <v>30</v>
      </c>
      <c r="N11" s="23" t="s">
        <v>34</v>
      </c>
      <c r="O11" s="23" t="s">
        <v>34</v>
      </c>
      <c r="P11" s="22" t="s">
        <v>30</v>
      </c>
      <c r="Q11" s="23" t="s">
        <v>30</v>
      </c>
      <c r="R11" s="23" t="s">
        <v>30</v>
      </c>
      <c r="S11" s="23" t="s">
        <v>30</v>
      </c>
      <c r="T11" s="23" t="s">
        <v>30</v>
      </c>
      <c r="U11" s="23" t="s">
        <v>34</v>
      </c>
      <c r="V11" s="23" t="s">
        <v>34</v>
      </c>
      <c r="W11" s="22" t="s">
        <v>30</v>
      </c>
      <c r="X11" s="23" t="s">
        <v>30</v>
      </c>
      <c r="Y11" s="23" t="s">
        <v>30</v>
      </c>
      <c r="Z11" s="23" t="s">
        <v>30</v>
      </c>
      <c r="AA11" s="23" t="s">
        <v>30</v>
      </c>
      <c r="AB11" s="23" t="s">
        <v>34</v>
      </c>
      <c r="AC11" s="23" t="s">
        <v>34</v>
      </c>
      <c r="AD11" s="22" t="s">
        <v>30</v>
      </c>
      <c r="AE11" s="23" t="s">
        <v>30</v>
      </c>
      <c r="AF11" s="23" t="s">
        <v>30</v>
      </c>
      <c r="AG11" s="23" t="s">
        <v>30</v>
      </c>
      <c r="AH11" s="23" t="s">
        <v>30</v>
      </c>
      <c r="AI11" s="23" t="s">
        <v>34</v>
      </c>
      <c r="AJ11" s="23" t="s">
        <v>34</v>
      </c>
      <c r="AK11" s="14">
        <f>IF($A11="","",SUM(c_hrs!B11:AJ11))</f>
      </c>
      <c r="AL11" s="14">
        <f>IF($A11="","",ROUND(SUM(c_hrs!B11:AJ11)/5,2))</f>
      </c>
      <c r="AM11" s="14">
        <f>IF($A11="","",SUM(c_noc!B11:AJ11))</f>
      </c>
    </row>
    <row r="12" spans="1:39" x14ac:dyDescent="0.25">
      <c r="A12" s="21" t="s">
        <v>52</v>
      </c>
      <c r="B12" s="22" t="s">
        <v>32</v>
      </c>
      <c r="C12" s="23" t="s">
        <v>32</v>
      </c>
      <c r="D12" s="23" t="s">
        <v>32</v>
      </c>
      <c r="E12" s="23" t="s">
        <v>32</v>
      </c>
      <c r="F12" s="23" t="s">
        <v>34</v>
      </c>
      <c r="G12" s="23" t="s">
        <v>34</v>
      </c>
      <c r="H12" s="23" t="s">
        <v>34</v>
      </c>
      <c r="I12" s="22" t="s">
        <v>32</v>
      </c>
      <c r="J12" s="23" t="s">
        <v>32</v>
      </c>
      <c r="K12" s="23" t="s">
        <v>32</v>
      </c>
      <c r="L12" s="23" t="s">
        <v>32</v>
      </c>
      <c r="M12" s="23" t="s">
        <v>32</v>
      </c>
      <c r="N12" s="23" t="s">
        <v>34</v>
      </c>
      <c r="O12" s="23" t="s">
        <v>34</v>
      </c>
      <c r="P12" s="22" t="s">
        <v>32</v>
      </c>
      <c r="Q12" s="23" t="s">
        <v>32</v>
      </c>
      <c r="R12" s="23" t="s">
        <v>32</v>
      </c>
      <c r="S12" s="23" t="s">
        <v>34</v>
      </c>
      <c r="T12" s="23" t="s">
        <v>34</v>
      </c>
      <c r="U12" s="23" t="s">
        <v>34</v>
      </c>
      <c r="V12" s="23" t="s">
        <v>34</v>
      </c>
      <c r="W12" s="22" t="s">
        <v>32</v>
      </c>
      <c r="X12" s="23" t="s">
        <v>32</v>
      </c>
      <c r="Y12" s="23" t="s">
        <v>32</v>
      </c>
      <c r="Z12" s="23" t="s">
        <v>32</v>
      </c>
      <c r="AA12" s="23" t="s">
        <v>34</v>
      </c>
      <c r="AB12" s="23" t="s">
        <v>34</v>
      </c>
      <c r="AC12" s="23" t="s">
        <v>34</v>
      </c>
      <c r="AD12" s="22" t="s">
        <v>32</v>
      </c>
      <c r="AE12" s="23" t="s">
        <v>32</v>
      </c>
      <c r="AF12" s="23" t="s">
        <v>32</v>
      </c>
      <c r="AG12" s="23" t="s">
        <v>32</v>
      </c>
      <c r="AH12" s="23" t="s">
        <v>34</v>
      </c>
      <c r="AI12" s="23" t="s">
        <v>34</v>
      </c>
      <c r="AJ12" s="23" t="s">
        <v>34</v>
      </c>
      <c r="AK12" s="14">
        <f>IF($A12="","",SUM(c_hrs!B12:AJ12))</f>
      </c>
      <c r="AL12" s="14">
        <f>IF($A12="","",ROUND(SUM(c_hrs!B12:AJ12)/5,2))</f>
      </c>
      <c r="AM12" s="14">
        <f>IF($A12="","",SUM(c_noc!B12:AJ12))</f>
      </c>
    </row>
    <row r="13" spans="1:39" x14ac:dyDescent="0.25">
      <c r="A13" s="21" t="s">
        <v>53</v>
      </c>
      <c r="B13" s="22" t="s">
        <v>26</v>
      </c>
      <c r="C13" s="23" t="s">
        <v>26</v>
      </c>
      <c r="D13" s="23" t="s">
        <v>26</v>
      </c>
      <c r="E13" s="23" t="s">
        <v>26</v>
      </c>
      <c r="F13" s="23" t="s">
        <v>26</v>
      </c>
      <c r="G13" s="23" t="s">
        <v>26</v>
      </c>
      <c r="H13" s="23" t="s">
        <v>26</v>
      </c>
      <c r="I13" s="22" t="s">
        <v>34</v>
      </c>
      <c r="J13" s="23" t="s">
        <v>34</v>
      </c>
      <c r="K13" s="23" t="s">
        <v>26</v>
      </c>
      <c r="L13" s="23" t="s">
        <v>26</v>
      </c>
      <c r="M13" s="23" t="s">
        <v>26</v>
      </c>
      <c r="N13" s="23" t="s">
        <v>26</v>
      </c>
      <c r="O13" s="23" t="s">
        <v>26</v>
      </c>
      <c r="P13" s="22" t="s">
        <v>26</v>
      </c>
      <c r="Q13" s="23" t="s">
        <v>26</v>
      </c>
      <c r="R13" s="23" t="s">
        <v>26</v>
      </c>
      <c r="S13" s="23" t="s">
        <v>26</v>
      </c>
      <c r="T13" s="23" t="s">
        <v>26</v>
      </c>
      <c r="U13" s="23" t="s">
        <v>34</v>
      </c>
      <c r="V13" s="23" t="s">
        <v>34</v>
      </c>
      <c r="W13" s="22" t="s">
        <v>36</v>
      </c>
      <c r="X13" s="23" t="s">
        <v>36</v>
      </c>
      <c r="Y13" s="23" t="s">
        <v>36</v>
      </c>
      <c r="Z13" s="23" t="s">
        <v>36</v>
      </c>
      <c r="AA13" s="23" t="s">
        <v>36</v>
      </c>
      <c r="AB13" s="23" t="s">
        <v>36</v>
      </c>
      <c r="AC13" s="23" t="s">
        <v>36</v>
      </c>
      <c r="AD13" s="22" t="s">
        <v>26</v>
      </c>
      <c r="AE13" s="23" t="s">
        <v>26</v>
      </c>
      <c r="AF13" s="23" t="s">
        <v>26</v>
      </c>
      <c r="AG13" s="23" t="s">
        <v>26</v>
      </c>
      <c r="AH13" s="23" t="s">
        <v>26</v>
      </c>
      <c r="AI13" s="23" t="s">
        <v>34</v>
      </c>
      <c r="AJ13" s="23" t="s">
        <v>34</v>
      </c>
      <c r="AK13" s="14">
        <f>IF($A13="","",SUM(c_hrs!B13:AJ13))</f>
      </c>
      <c r="AL13" s="14">
        <f>IF($A13="","",ROUND(SUM(c_hrs!B13:AJ13)/5,2))</f>
      </c>
      <c r="AM13" s="14">
        <f>IF($A13="","",SUM(c_noc!B13:AJ13))</f>
      </c>
    </row>
    <row r="14" spans="1:39" x14ac:dyDescent="0.25">
      <c r="A14" s="12"/>
      <c r="B14" s="22"/>
      <c r="C14" s="23"/>
      <c r="D14" s="23"/>
      <c r="E14" s="23"/>
      <c r="F14" s="23"/>
      <c r="G14" s="23"/>
      <c r="H14" s="23"/>
      <c r="I14" s="22"/>
      <c r="J14" s="23"/>
      <c r="K14" s="23"/>
      <c r="L14" s="23"/>
      <c r="M14" s="23"/>
      <c r="N14" s="23"/>
      <c r="O14" s="23"/>
      <c r="P14" s="22"/>
      <c r="Q14" s="23"/>
      <c r="R14" s="23"/>
      <c r="S14" s="23"/>
      <c r="T14" s="23"/>
      <c r="U14" s="23"/>
      <c r="V14" s="23"/>
      <c r="W14" s="22"/>
      <c r="X14" s="23"/>
      <c r="Y14" s="23"/>
      <c r="Z14" s="23"/>
      <c r="AA14" s="23"/>
      <c r="AB14" s="23"/>
      <c r="AC14" s="23"/>
      <c r="AD14" s="22"/>
      <c r="AE14" s="23"/>
      <c r="AF14" s="23"/>
      <c r="AG14" s="23"/>
      <c r="AH14" s="23"/>
      <c r="AI14" s="23"/>
      <c r="AJ14" s="23"/>
      <c r="AK14" s="14">
        <f>IF($A14="","",SUM(c_hrs!B14:AJ14))</f>
      </c>
      <c r="AL14" s="14">
        <f>IF($A14="","",ROUND(SUM(c_hrs!B14:AJ14)/5,2))</f>
      </c>
      <c r="AM14" s="14">
        <f>IF($A14="","",SUM(c_noc!B14:AJ14))</f>
      </c>
    </row>
    <row r="15" spans="1:39" x14ac:dyDescent="0.25">
      <c r="A15" s="12"/>
      <c r="B15" s="22"/>
      <c r="C15" s="23"/>
      <c r="D15" s="23"/>
      <c r="E15" s="23"/>
      <c r="F15" s="23"/>
      <c r="G15" s="23"/>
      <c r="H15" s="23"/>
      <c r="I15" s="22"/>
      <c r="J15" s="23"/>
      <c r="K15" s="23"/>
      <c r="L15" s="23"/>
      <c r="M15" s="23"/>
      <c r="N15" s="23"/>
      <c r="O15" s="23"/>
      <c r="P15" s="22"/>
      <c r="Q15" s="23"/>
      <c r="R15" s="23"/>
      <c r="S15" s="23"/>
      <c r="T15" s="23"/>
      <c r="U15" s="23"/>
      <c r="V15" s="23"/>
      <c r="W15" s="22"/>
      <c r="X15" s="23"/>
      <c r="Y15" s="23"/>
      <c r="Z15" s="23"/>
      <c r="AA15" s="23"/>
      <c r="AB15" s="23"/>
      <c r="AC15" s="23"/>
      <c r="AD15" s="22"/>
      <c r="AE15" s="23"/>
      <c r="AF15" s="23"/>
      <c r="AG15" s="23"/>
      <c r="AH15" s="23"/>
      <c r="AI15" s="23"/>
      <c r="AJ15" s="23"/>
      <c r="AK15" s="14">
        <f>IF($A15="","",SUM(c_hrs!B15:AJ15))</f>
      </c>
      <c r="AL15" s="14">
        <f>IF($A15="","",ROUND(SUM(c_hrs!B15:AJ15)/5,2))</f>
      </c>
      <c r="AM15" s="14">
        <f>IF($A15="","",SUM(c_noc!B15:AJ15))</f>
      </c>
    </row>
    <row r="16" spans="1:39" x14ac:dyDescent="0.25">
      <c r="A16" s="12"/>
      <c r="B16" s="22"/>
      <c r="C16" s="23"/>
      <c r="D16" s="23"/>
      <c r="E16" s="23"/>
      <c r="F16" s="23"/>
      <c r="G16" s="23"/>
      <c r="H16" s="23"/>
      <c r="I16" s="22"/>
      <c r="J16" s="23"/>
      <c r="K16" s="23"/>
      <c r="L16" s="23"/>
      <c r="M16" s="23"/>
      <c r="N16" s="23"/>
      <c r="O16" s="23"/>
      <c r="P16" s="22"/>
      <c r="Q16" s="23"/>
      <c r="R16" s="23"/>
      <c r="S16" s="23"/>
      <c r="T16" s="23"/>
      <c r="U16" s="23"/>
      <c r="V16" s="23"/>
      <c r="W16" s="22"/>
      <c r="X16" s="23"/>
      <c r="Y16" s="23"/>
      <c r="Z16" s="23"/>
      <c r="AA16" s="23"/>
      <c r="AB16" s="23"/>
      <c r="AC16" s="23"/>
      <c r="AD16" s="22"/>
      <c r="AE16" s="23"/>
      <c r="AF16" s="23"/>
      <c r="AG16" s="23"/>
      <c r="AH16" s="23"/>
      <c r="AI16" s="23"/>
      <c r="AJ16" s="23"/>
      <c r="AK16" s="14">
        <f>IF($A16="","",SUM(c_hrs!B16:AJ16))</f>
      </c>
      <c r="AL16" s="14">
        <f>IF($A16="","",ROUND(SUM(c_hrs!B16:AJ16)/5,2))</f>
      </c>
      <c r="AM16" s="14">
        <f>IF($A16="","",SUM(c_noc!B16:AJ16))</f>
      </c>
    </row>
    <row r="17" spans="1:39" x14ac:dyDescent="0.25">
      <c r="A17" s="12"/>
      <c r="B17" s="22"/>
      <c r="C17" s="23"/>
      <c r="D17" s="23"/>
      <c r="E17" s="23"/>
      <c r="F17" s="23"/>
      <c r="G17" s="23"/>
      <c r="H17" s="23"/>
      <c r="I17" s="22"/>
      <c r="J17" s="23"/>
      <c r="K17" s="23"/>
      <c r="L17" s="23"/>
      <c r="M17" s="23"/>
      <c r="N17" s="23"/>
      <c r="O17" s="23"/>
      <c r="P17" s="22"/>
      <c r="Q17" s="23"/>
      <c r="R17" s="23"/>
      <c r="S17" s="23"/>
      <c r="T17" s="23"/>
      <c r="U17" s="23"/>
      <c r="V17" s="23"/>
      <c r="W17" s="22"/>
      <c r="X17" s="23"/>
      <c r="Y17" s="23"/>
      <c r="Z17" s="23"/>
      <c r="AA17" s="23"/>
      <c r="AB17" s="23"/>
      <c r="AC17" s="23"/>
      <c r="AD17" s="22"/>
      <c r="AE17" s="23"/>
      <c r="AF17" s="23"/>
      <c r="AG17" s="23"/>
      <c r="AH17" s="23"/>
      <c r="AI17" s="23"/>
      <c r="AJ17" s="23"/>
      <c r="AK17" s="14">
        <f>IF($A17="","",SUM(c_hrs!B17:AJ17))</f>
      </c>
      <c r="AL17" s="14">
        <f>IF($A17="","",ROUND(SUM(c_hrs!B17:AJ17)/5,2))</f>
      </c>
      <c r="AM17" s="14">
        <f>IF($A17="","",SUM(c_noc!B17:AJ17))</f>
      </c>
    </row>
    <row r="18" spans="1:39" x14ac:dyDescent="0.25">
      <c r="A18" s="12"/>
      <c r="B18" s="22"/>
      <c r="C18" s="23"/>
      <c r="D18" s="23"/>
      <c r="E18" s="23"/>
      <c r="F18" s="23"/>
      <c r="G18" s="23"/>
      <c r="H18" s="23"/>
      <c r="I18" s="22"/>
      <c r="J18" s="23"/>
      <c r="K18" s="23"/>
      <c r="L18" s="23"/>
      <c r="M18" s="23"/>
      <c r="N18" s="23"/>
      <c r="O18" s="23"/>
      <c r="P18" s="22"/>
      <c r="Q18" s="23"/>
      <c r="R18" s="23"/>
      <c r="S18" s="23"/>
      <c r="T18" s="23"/>
      <c r="U18" s="23"/>
      <c r="V18" s="23"/>
      <c r="W18" s="22"/>
      <c r="X18" s="23"/>
      <c r="Y18" s="23"/>
      <c r="Z18" s="23"/>
      <c r="AA18" s="23"/>
      <c r="AB18" s="23"/>
      <c r="AC18" s="23"/>
      <c r="AD18" s="22"/>
      <c r="AE18" s="23"/>
      <c r="AF18" s="23"/>
      <c r="AG18" s="23"/>
      <c r="AH18" s="23"/>
      <c r="AI18" s="23"/>
      <c r="AJ18" s="23"/>
      <c r="AK18" s="14">
        <f>IF($A18="","",SUM(c_hrs!B18:AJ18))</f>
      </c>
      <c r="AL18" s="14">
        <f>IF($A18="","",ROUND(SUM(c_hrs!B18:AJ18)/5,2))</f>
      </c>
      <c r="AM18" s="14">
        <f>IF($A18="","",SUM(c_noc!B18:AJ18))</f>
      </c>
    </row>
    <row r="19" spans="1:39" x14ac:dyDescent="0.25">
      <c r="A19" s="12"/>
      <c r="B19" s="22"/>
      <c r="C19" s="23"/>
      <c r="D19" s="23"/>
      <c r="E19" s="23"/>
      <c r="F19" s="23"/>
      <c r="G19" s="23"/>
      <c r="H19" s="23"/>
      <c r="I19" s="22"/>
      <c r="J19" s="23"/>
      <c r="K19" s="23"/>
      <c r="L19" s="23"/>
      <c r="M19" s="23"/>
      <c r="N19" s="23"/>
      <c r="O19" s="23"/>
      <c r="P19" s="22"/>
      <c r="Q19" s="23"/>
      <c r="R19" s="23"/>
      <c r="S19" s="23"/>
      <c r="T19" s="23"/>
      <c r="U19" s="23"/>
      <c r="V19" s="23"/>
      <c r="W19" s="22"/>
      <c r="X19" s="23"/>
      <c r="Y19" s="23"/>
      <c r="Z19" s="23"/>
      <c r="AA19" s="23"/>
      <c r="AB19" s="23"/>
      <c r="AC19" s="23"/>
      <c r="AD19" s="22"/>
      <c r="AE19" s="23"/>
      <c r="AF19" s="23"/>
      <c r="AG19" s="23"/>
      <c r="AH19" s="23"/>
      <c r="AI19" s="23"/>
      <c r="AJ19" s="23"/>
      <c r="AK19" s="14">
        <f>IF($A19="","",SUM(c_hrs!B19:AJ19))</f>
      </c>
      <c r="AL19" s="14">
        <f>IF($A19="","",ROUND(SUM(c_hrs!B19:AJ19)/5,2))</f>
      </c>
      <c r="AM19" s="14">
        <f>IF($A19="","",SUM(c_noc!B19:AJ19))</f>
      </c>
    </row>
    <row r="20" spans="1:39" x14ac:dyDescent="0.25">
      <c r="A20" s="12"/>
      <c r="B20" s="22"/>
      <c r="C20" s="23"/>
      <c r="D20" s="23"/>
      <c r="E20" s="23"/>
      <c r="F20" s="23"/>
      <c r="G20" s="23"/>
      <c r="H20" s="23"/>
      <c r="I20" s="22"/>
      <c r="J20" s="23"/>
      <c r="K20" s="23"/>
      <c r="L20" s="23"/>
      <c r="M20" s="23"/>
      <c r="N20" s="23"/>
      <c r="O20" s="23"/>
      <c r="P20" s="22"/>
      <c r="Q20" s="23"/>
      <c r="R20" s="23"/>
      <c r="S20" s="23"/>
      <c r="T20" s="23"/>
      <c r="U20" s="23"/>
      <c r="V20" s="23"/>
      <c r="W20" s="22"/>
      <c r="X20" s="23"/>
      <c r="Y20" s="23"/>
      <c r="Z20" s="23"/>
      <c r="AA20" s="23"/>
      <c r="AB20" s="23"/>
      <c r="AC20" s="23"/>
      <c r="AD20" s="22"/>
      <c r="AE20" s="23"/>
      <c r="AF20" s="23"/>
      <c r="AG20" s="23"/>
      <c r="AH20" s="23"/>
      <c r="AI20" s="23"/>
      <c r="AJ20" s="23"/>
      <c r="AK20" s="14">
        <f>IF($A20="","",SUM(c_hrs!B20:AJ20))</f>
      </c>
      <c r="AL20" s="14">
        <f>IF($A20="","",ROUND(SUM(c_hrs!B20:AJ20)/5,2))</f>
      </c>
      <c r="AM20" s="14">
        <f>IF($A20="","",SUM(c_noc!B20:AJ20))</f>
      </c>
    </row>
    <row r="21" spans="1:39" x14ac:dyDescent="0.25">
      <c r="A21" s="12"/>
      <c r="B21" s="22"/>
      <c r="C21" s="23"/>
      <c r="D21" s="23"/>
      <c r="E21" s="23"/>
      <c r="F21" s="23"/>
      <c r="G21" s="23"/>
      <c r="H21" s="23"/>
      <c r="I21" s="22"/>
      <c r="J21" s="23"/>
      <c r="K21" s="23"/>
      <c r="L21" s="23"/>
      <c r="M21" s="23"/>
      <c r="N21" s="23"/>
      <c r="O21" s="23"/>
      <c r="P21" s="22"/>
      <c r="Q21" s="23"/>
      <c r="R21" s="23"/>
      <c r="S21" s="23"/>
      <c r="T21" s="23"/>
      <c r="U21" s="23"/>
      <c r="V21" s="23"/>
      <c r="W21" s="22"/>
      <c r="X21" s="23"/>
      <c r="Y21" s="23"/>
      <c r="Z21" s="23"/>
      <c r="AA21" s="23"/>
      <c r="AB21" s="23"/>
      <c r="AC21" s="23"/>
      <c r="AD21" s="22"/>
      <c r="AE21" s="23"/>
      <c r="AF21" s="23"/>
      <c r="AG21" s="23"/>
      <c r="AH21" s="23"/>
      <c r="AI21" s="23"/>
      <c r="AJ21" s="23"/>
      <c r="AK21" s="14">
        <f>IF($A21="","",SUM(c_hrs!B21:AJ21))</f>
      </c>
      <c r="AL21" s="14">
        <f>IF($A21="","",ROUND(SUM(c_hrs!B21:AJ21)/5,2))</f>
      </c>
      <c r="AM21" s="14">
        <f>IF($A21="","",SUM(c_noc!B21:AJ21))</f>
      </c>
    </row>
    <row r="22" spans="1:39" x14ac:dyDescent="0.25">
      <c r="A22" s="12"/>
      <c r="B22" s="22"/>
      <c r="C22" s="23"/>
      <c r="D22" s="23"/>
      <c r="E22" s="23"/>
      <c r="F22" s="23"/>
      <c r="G22" s="23"/>
      <c r="H22" s="23"/>
      <c r="I22" s="22"/>
      <c r="J22" s="23"/>
      <c r="K22" s="23"/>
      <c r="L22" s="23"/>
      <c r="M22" s="23"/>
      <c r="N22" s="23"/>
      <c r="O22" s="23"/>
      <c r="P22" s="22"/>
      <c r="Q22" s="23"/>
      <c r="R22" s="23"/>
      <c r="S22" s="23"/>
      <c r="T22" s="23"/>
      <c r="U22" s="23"/>
      <c r="V22" s="23"/>
      <c r="W22" s="22"/>
      <c r="X22" s="23"/>
      <c r="Y22" s="23"/>
      <c r="Z22" s="23"/>
      <c r="AA22" s="23"/>
      <c r="AB22" s="23"/>
      <c r="AC22" s="23"/>
      <c r="AD22" s="22"/>
      <c r="AE22" s="23"/>
      <c r="AF22" s="23"/>
      <c r="AG22" s="23"/>
      <c r="AH22" s="23"/>
      <c r="AI22" s="23"/>
      <c r="AJ22" s="23"/>
      <c r="AK22" s="14">
        <f>IF($A22="","",SUM(c_hrs!B22:AJ22))</f>
      </c>
      <c r="AL22" s="14">
        <f>IF($A22="","",ROUND(SUM(c_hrs!B22:AJ22)/5,2))</f>
      </c>
      <c r="AM22" s="14">
        <f>IF($A22="","",SUM(c_noc!B22:AJ22))</f>
      </c>
    </row>
    <row r="23" spans="1:39" x14ac:dyDescent="0.25">
      <c r="A23" s="12"/>
      <c r="B23" s="22"/>
      <c r="C23" s="23"/>
      <c r="D23" s="23"/>
      <c r="E23" s="23"/>
      <c r="F23" s="23"/>
      <c r="G23" s="23"/>
      <c r="H23" s="23"/>
      <c r="I23" s="22"/>
      <c r="J23" s="23"/>
      <c r="K23" s="23"/>
      <c r="L23" s="23"/>
      <c r="M23" s="23"/>
      <c r="N23" s="23"/>
      <c r="O23" s="23"/>
      <c r="P23" s="22"/>
      <c r="Q23" s="23"/>
      <c r="R23" s="23"/>
      <c r="S23" s="23"/>
      <c r="T23" s="23"/>
      <c r="U23" s="23"/>
      <c r="V23" s="23"/>
      <c r="W23" s="22"/>
      <c r="X23" s="23"/>
      <c r="Y23" s="23"/>
      <c r="Z23" s="23"/>
      <c r="AA23" s="23"/>
      <c r="AB23" s="23"/>
      <c r="AC23" s="23"/>
      <c r="AD23" s="22"/>
      <c r="AE23" s="23"/>
      <c r="AF23" s="23"/>
      <c r="AG23" s="23"/>
      <c r="AH23" s="23"/>
      <c r="AI23" s="23"/>
      <c r="AJ23" s="23"/>
      <c r="AK23" s="14">
        <f>IF($A23="","",SUM(c_hrs!B23:AJ23))</f>
      </c>
      <c r="AL23" s="14">
        <f>IF($A23="","",ROUND(SUM(c_hrs!B23:AJ23)/5,2))</f>
      </c>
      <c r="AM23" s="14">
        <f>IF($A23="","",SUM(c_noc!B23:AJ23))</f>
      </c>
    </row>
    <row r="25" spans="1:1" x14ac:dyDescent="0.25">
      <c r="A25" s="6" t="s">
        <v>13</v>
      </c>
    </row>
    <row r="26" spans="1:1" x14ac:dyDescent="0.25">
      <c r="A26" s="7" t="s">
        <v>14</v>
      </c>
    </row>
    <row r="27" spans="1:1" x14ac:dyDescent="0.25">
      <c r="A27" s="8" t="s">
        <v>15</v>
      </c>
    </row>
    <row r="28" spans="1:1" x14ac:dyDescent="0.25">
      <c r="A28" s="7" t="s">
        <v>16</v>
      </c>
    </row>
  </sheetData>
  <mergeCells count="5">
    <mergeCell ref="A1:R1"/>
    <mergeCell ref="A2:R2"/>
    <mergeCell ref="A3:R3"/>
    <mergeCell ref="B4:D4"/>
    <mergeCell ref="F4:AJ4"/>
  </mergeCells>
  <conditionalFormatting sqref="B9:AJ23">
    <cfRule type="expression" dxfId="0" priority="2">
      <formula>B9="M"</formula>
    </cfRule>
    <cfRule type="expression" dxfId="1" priority="3">
      <formula>B9="T"</formula>
    </cfRule>
    <cfRule type="expression" dxfId="2" priority="4">
      <formula>B9="N"</formula>
    </cfRule>
    <cfRule type="expression" dxfId="3" priority="5">
      <formula>B9="L"</formula>
    </cfRule>
    <cfRule type="expression" dxfId="4" priority="6">
      <formula>B9="D"</formula>
    </cfRule>
    <cfRule type="expression" dxfId="5" priority="7">
      <formula>B9="V"</formula>
    </cfRule>
    <cfRule type="expression" dxfId="6" priority="8">
      <formula>B9="DM"</formula>
    </cfRule>
  </conditionalFormatting>
  <conditionalFormatting sqref="B6:AJ8">
    <cfRule type="expression" dxfId="7" priority="1">
      <formula>B$8&lt;&gt;""</formula>
    </cfRule>
  </conditionalFormatting>
  <dataValidations count="4">
    <dataValidation type="list" allowBlank="1" showErrorMessage="1" error="Usa un código de la hoja «Turnos»." sqref="AA10:AJ23">
      <formula1>Turnos!$A$6:$A$17</formula1>
    </dataValidation>
    <dataValidation type="list" allowBlank="1" showErrorMessage="1" error="Usa un código de la hoja «Turnos»." sqref="AA9:AJ23">
      <formula1>Turnos!$A$6:$A$17</formula1>
    </dataValidation>
    <dataValidation type="list" allowBlank="1" showErrorMessage="1" error="Usa un código de la hoja «Turnos»." sqref="B10:AJ23">
      <formula1>Turnos!$A$6:$A$17</formula1>
    </dataValidation>
    <dataValidation type="list" allowBlank="1" showErrorMessage="1" error="Usa un código de la hoja «Turnos»." sqref="B9:AJ23">
      <formula1>Turnos!$A$6:$A$17</formula1>
    </dataValidation>
  </dataValidations>
  <hyperlinks>
    <hyperlink ref="A27" r:id="rId1"/>
  </hyperlinks>
  <pageSetup paperSize="9" orientation="landscape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4" width="11" customWidth="1"/>
    <col min="5" max="5" width="10" customWidth="1"/>
    <col min="6" max="6" width="13" customWidth="1"/>
    <col min="7" max="7" width="16" customWidth="1"/>
    <col min="8" max="8" width="12" customWidth="1"/>
    <col min="9" max="9" width="16" customWidth="1"/>
    <col min="10" max="10" width="30" customWidth="1"/>
  </cols>
  <sheetData>
    <row r="1" ht="34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</row>
    <row r="3" ht="60" customHeight="1" spans="1:10" x14ac:dyDescent="0.25">
      <c r="A3" s="9" t="s">
        <v>55</v>
      </c>
      <c r="B3" s="9"/>
      <c r="C3" s="9"/>
      <c r="D3" s="9"/>
      <c r="E3" s="9"/>
      <c r="F3" s="9"/>
      <c r="G3" s="9"/>
      <c r="H3" s="9"/>
      <c r="I3" s="9"/>
      <c r="J3" s="9"/>
    </row>
    <row r="5" ht="42" customHeight="1" spans="1:10" x14ac:dyDescent="0.25">
      <c r="A5" s="10" t="s">
        <v>45</v>
      </c>
      <c r="B5" s="10" t="s">
        <v>56</v>
      </c>
      <c r="C5" s="10" t="s">
        <v>57</v>
      </c>
      <c r="D5" s="10" t="s">
        <v>58</v>
      </c>
      <c r="E5" s="10" t="s">
        <v>59</v>
      </c>
      <c r="F5" s="10" t="s">
        <v>48</v>
      </c>
      <c r="G5" s="10" t="s">
        <v>60</v>
      </c>
      <c r="H5" s="10" t="s">
        <v>61</v>
      </c>
      <c r="I5" s="10" t="s">
        <v>62</v>
      </c>
      <c r="J5" s="10" t="s">
        <v>63</v>
      </c>
    </row>
    <row r="6" spans="1:10" x14ac:dyDescent="0.25">
      <c r="A6" s="24">
        <f>IF(Rol!$A9="","",Rol!$A9)</f>
      </c>
      <c r="B6" s="12" t="s">
        <v>64</v>
      </c>
      <c r="C6" s="25">
        <f>Rol!B$6</f>
      </c>
      <c r="D6" s="25">
        <f>Rol!H$6</f>
      </c>
      <c r="E6" s="14">
        <f>IF($A6="","",SUM(c_hrs!B9:H9))</f>
      </c>
      <c r="F6" s="14">
        <f>IF($A6="","",SUM(c_noc!B9:H9))</f>
      </c>
      <c r="G6" s="14">
        <f>IF($A6="","",ROUND(MAX(c_gap!B9:H9,(MIN(c_sig!I9,Rol!B$6+7)-MAX(c_prev!I9,Rol!B$6))*24),2))</f>
      </c>
      <c r="H6" s="26">
        <f>IF($A6="","",SUM(c_fer!B9:H9))</f>
      </c>
      <c r="I6" s="27">
        <f>IF($A6="","",IF(E6&gt;48,"Más de 48 h",""))</f>
      </c>
      <c r="J6" s="27">
        <f>IF($A6="","",IF(G6&lt;24,"Sin 24 h seguidas de descanso",""))</f>
      </c>
    </row>
    <row r="7" spans="1:10" x14ac:dyDescent="0.25">
      <c r="A7" s="24">
        <f>IF(Rol!$A9="","",Rol!$A9)</f>
      </c>
      <c r="B7" s="12" t="s">
        <v>65</v>
      </c>
      <c r="C7" s="25">
        <f>Rol!I$6</f>
      </c>
      <c r="D7" s="25">
        <f>Rol!O$6</f>
      </c>
      <c r="E7" s="14">
        <f>IF($A7="","",SUM(c_hrs!I9:O9))</f>
      </c>
      <c r="F7" s="14">
        <f>IF($A7="","",SUM(c_noc!I9:O9))</f>
      </c>
      <c r="G7" s="14">
        <f>IF($A7="","",ROUND(MAX(c_gap!I9:O9,(MIN(c_sig!P9,Rol!I$6+7)-MAX(c_prev!P9,Rol!I$6))*24),2))</f>
      </c>
      <c r="H7" s="26">
        <f>IF($A7="","",SUM(c_fer!I9:O9))</f>
      </c>
      <c r="I7" s="27">
        <f>IF($A7="","",IF(E7&gt;48,"Más de 48 h",""))</f>
      </c>
      <c r="J7" s="27">
        <f>IF($A7="","",IF(G7&lt;24,"Sin 24 h seguidas de descanso",""))</f>
      </c>
    </row>
    <row r="8" spans="1:10" x14ac:dyDescent="0.25">
      <c r="A8" s="24">
        <f>IF(Rol!$A9="","",Rol!$A9)</f>
      </c>
      <c r="B8" s="12" t="s">
        <v>66</v>
      </c>
      <c r="C8" s="25">
        <f>Rol!P$6</f>
      </c>
      <c r="D8" s="25">
        <f>Rol!V$6</f>
      </c>
      <c r="E8" s="14">
        <f>IF($A8="","",SUM(c_hrs!P9:V9))</f>
      </c>
      <c r="F8" s="14">
        <f>IF($A8="","",SUM(c_noc!P9:V9))</f>
      </c>
      <c r="G8" s="14">
        <f>IF($A8="","",ROUND(MAX(c_gap!P9:V9,(MIN(c_sig!W9,Rol!P$6+7)-MAX(c_prev!W9,Rol!P$6))*24),2))</f>
      </c>
      <c r="H8" s="26">
        <f>IF($A8="","",SUM(c_fer!P9:V9))</f>
      </c>
      <c r="I8" s="27">
        <f>IF($A8="","",IF(E8&gt;48,"Más de 48 h",""))</f>
      </c>
      <c r="J8" s="27">
        <f>IF($A8="","",IF(G8&lt;24,"Sin 24 h seguidas de descanso",""))</f>
      </c>
    </row>
    <row r="9" spans="1:10" x14ac:dyDescent="0.25">
      <c r="A9" s="24">
        <f>IF(Rol!$A9="","",Rol!$A9)</f>
      </c>
      <c r="B9" s="12" t="s">
        <v>67</v>
      </c>
      <c r="C9" s="25">
        <f>Rol!W$6</f>
      </c>
      <c r="D9" s="25">
        <f>Rol!AC$6</f>
      </c>
      <c r="E9" s="14">
        <f>IF($A9="","",SUM(c_hrs!W9:AC9))</f>
      </c>
      <c r="F9" s="14">
        <f>IF($A9="","",SUM(c_noc!W9:AC9))</f>
      </c>
      <c r="G9" s="14">
        <f>IF($A9="","",ROUND(MAX(c_gap!W9:AC9,(MIN(c_sig!AD9,Rol!W$6+7)-MAX(c_prev!AD9,Rol!W$6))*24),2))</f>
      </c>
      <c r="H9" s="26">
        <f>IF($A9="","",SUM(c_fer!W9:AC9))</f>
      </c>
      <c r="I9" s="27">
        <f>IF($A9="","",IF(E9&gt;48,"Más de 48 h",""))</f>
      </c>
      <c r="J9" s="27">
        <f>IF($A9="","",IF(G9&lt;24,"Sin 24 h seguidas de descanso",""))</f>
      </c>
    </row>
    <row r="10" spans="1:10" x14ac:dyDescent="0.25">
      <c r="A10" s="28">
        <f>IF(Rol!$A9="","",Rol!$A9)</f>
      </c>
      <c r="B10" s="29" t="s">
        <v>68</v>
      </c>
      <c r="C10" s="30">
        <f>Rol!AD$6</f>
      </c>
      <c r="D10" s="30">
        <f>Rol!AJ$6</f>
      </c>
      <c r="E10" s="31">
        <f>IF($A10="","",SUM(c_hrs!AD9:AJ9))</f>
      </c>
      <c r="F10" s="31">
        <f>IF($A10="","",SUM(c_noc!AD9:AJ9))</f>
      </c>
      <c r="G10" s="31">
        <f>IF($A10="","",ROUND(MAX(c_gap!AD9:AJ9,(MIN(c_sig!AK9,Rol!AD$6+7)-MAX(c_prev!AK9,Rol!AD$6))*24),2))</f>
      </c>
      <c r="H10" s="32">
        <f>IF($A10="","",SUM(c_fer!AD9:AJ9))</f>
      </c>
      <c r="I10" s="33">
        <f>IF($A10="","",IF(E10&gt;48,"Más de 48 h",""))</f>
      </c>
      <c r="J10" s="33">
        <f>IF($A10="","",IF(G10&lt;24,"Sin 24 h seguidas de descanso",""))</f>
      </c>
    </row>
    <row r="11" spans="1:10" x14ac:dyDescent="0.25">
      <c r="A11" s="24">
        <f>IF(Rol!$A10="","",Rol!$A10)</f>
      </c>
      <c r="B11" s="12" t="s">
        <v>64</v>
      </c>
      <c r="C11" s="25">
        <f>Rol!B$6</f>
      </c>
      <c r="D11" s="25">
        <f>Rol!H$6</f>
      </c>
      <c r="E11" s="14">
        <f>IF($A11="","",SUM(c_hrs!B10:H10))</f>
      </c>
      <c r="F11" s="14">
        <f>IF($A11="","",SUM(c_noc!B10:H10))</f>
      </c>
      <c r="G11" s="14">
        <f>IF($A11="","",ROUND(MAX(c_gap!B10:H10,(MIN(c_sig!I10,Rol!B$6+7)-MAX(c_prev!I10,Rol!B$6))*24),2))</f>
      </c>
      <c r="H11" s="26">
        <f>IF($A11="","",SUM(c_fer!B10:H10))</f>
      </c>
      <c r="I11" s="27">
        <f>IF($A11="","",IF(E11&gt;48,"Más de 48 h",""))</f>
      </c>
      <c r="J11" s="27">
        <f>IF($A11="","",IF(G11&lt;24,"Sin 24 h seguidas de descanso",""))</f>
      </c>
    </row>
    <row r="12" spans="1:10" x14ac:dyDescent="0.25">
      <c r="A12" s="24">
        <f>IF(Rol!$A10="","",Rol!$A10)</f>
      </c>
      <c r="B12" s="12" t="s">
        <v>65</v>
      </c>
      <c r="C12" s="25">
        <f>Rol!I$6</f>
      </c>
      <c r="D12" s="25">
        <f>Rol!O$6</f>
      </c>
      <c r="E12" s="14">
        <f>IF($A12="","",SUM(c_hrs!I10:O10))</f>
      </c>
      <c r="F12" s="14">
        <f>IF($A12="","",SUM(c_noc!I10:O10))</f>
      </c>
      <c r="G12" s="14">
        <f>IF($A12="","",ROUND(MAX(c_gap!I10:O10,(MIN(c_sig!P10,Rol!I$6+7)-MAX(c_prev!P10,Rol!I$6))*24),2))</f>
      </c>
      <c r="H12" s="26">
        <f>IF($A12="","",SUM(c_fer!I10:O10))</f>
      </c>
      <c r="I12" s="27">
        <f>IF($A12="","",IF(E12&gt;48,"Más de 48 h",""))</f>
      </c>
      <c r="J12" s="27">
        <f>IF($A12="","",IF(G12&lt;24,"Sin 24 h seguidas de descanso",""))</f>
      </c>
    </row>
    <row r="13" spans="1:10" x14ac:dyDescent="0.25">
      <c r="A13" s="24">
        <f>IF(Rol!$A10="","",Rol!$A10)</f>
      </c>
      <c r="B13" s="12" t="s">
        <v>66</v>
      </c>
      <c r="C13" s="25">
        <f>Rol!P$6</f>
      </c>
      <c r="D13" s="25">
        <f>Rol!V$6</f>
      </c>
      <c r="E13" s="14">
        <f>IF($A13="","",SUM(c_hrs!P10:V10))</f>
      </c>
      <c r="F13" s="14">
        <f>IF($A13="","",SUM(c_noc!P10:V10))</f>
      </c>
      <c r="G13" s="14">
        <f>IF($A13="","",ROUND(MAX(c_gap!P10:V10,(MIN(c_sig!W10,Rol!P$6+7)-MAX(c_prev!W10,Rol!P$6))*24),2))</f>
      </c>
      <c r="H13" s="26">
        <f>IF($A13="","",SUM(c_fer!P10:V10))</f>
      </c>
      <c r="I13" s="27">
        <f>IF($A13="","",IF(E13&gt;48,"Más de 48 h",""))</f>
      </c>
      <c r="J13" s="27">
        <f>IF($A13="","",IF(G13&lt;24,"Sin 24 h seguidas de descanso",""))</f>
      </c>
    </row>
    <row r="14" spans="1:10" x14ac:dyDescent="0.25">
      <c r="A14" s="24">
        <f>IF(Rol!$A10="","",Rol!$A10)</f>
      </c>
      <c r="B14" s="12" t="s">
        <v>67</v>
      </c>
      <c r="C14" s="25">
        <f>Rol!W$6</f>
      </c>
      <c r="D14" s="25">
        <f>Rol!AC$6</f>
      </c>
      <c r="E14" s="14">
        <f>IF($A14="","",SUM(c_hrs!W10:AC10))</f>
      </c>
      <c r="F14" s="14">
        <f>IF($A14="","",SUM(c_noc!W10:AC10))</f>
      </c>
      <c r="G14" s="14">
        <f>IF($A14="","",ROUND(MAX(c_gap!W10:AC10,(MIN(c_sig!AD10,Rol!W$6+7)-MAX(c_prev!AD10,Rol!W$6))*24),2))</f>
      </c>
      <c r="H14" s="26">
        <f>IF($A14="","",SUM(c_fer!W10:AC10))</f>
      </c>
      <c r="I14" s="27">
        <f>IF($A14="","",IF(E14&gt;48,"Más de 48 h",""))</f>
      </c>
      <c r="J14" s="27">
        <f>IF($A14="","",IF(G14&lt;24,"Sin 24 h seguidas de descanso",""))</f>
      </c>
    </row>
    <row r="15" spans="1:10" x14ac:dyDescent="0.25">
      <c r="A15" s="28">
        <f>IF(Rol!$A10="","",Rol!$A10)</f>
      </c>
      <c r="B15" s="29" t="s">
        <v>68</v>
      </c>
      <c r="C15" s="30">
        <f>Rol!AD$6</f>
      </c>
      <c r="D15" s="30">
        <f>Rol!AJ$6</f>
      </c>
      <c r="E15" s="31">
        <f>IF($A15="","",SUM(c_hrs!AD10:AJ10))</f>
      </c>
      <c r="F15" s="31">
        <f>IF($A15="","",SUM(c_noc!AD10:AJ10))</f>
      </c>
      <c r="G15" s="31">
        <f>IF($A15="","",ROUND(MAX(c_gap!AD10:AJ10,(MIN(c_sig!AK10,Rol!AD$6+7)-MAX(c_prev!AK10,Rol!AD$6))*24),2))</f>
      </c>
      <c r="H15" s="32">
        <f>IF($A15="","",SUM(c_fer!AD10:AJ10))</f>
      </c>
      <c r="I15" s="33">
        <f>IF($A15="","",IF(E15&gt;48,"Más de 48 h",""))</f>
      </c>
      <c r="J15" s="33">
        <f>IF($A15="","",IF(G15&lt;24,"Sin 24 h seguidas de descanso",""))</f>
      </c>
    </row>
    <row r="16" spans="1:10" x14ac:dyDescent="0.25">
      <c r="A16" s="24">
        <f>IF(Rol!$A11="","",Rol!$A11)</f>
      </c>
      <c r="B16" s="12" t="s">
        <v>64</v>
      </c>
      <c r="C16" s="25">
        <f>Rol!B$6</f>
      </c>
      <c r="D16" s="25">
        <f>Rol!H$6</f>
      </c>
      <c r="E16" s="14">
        <f>IF($A16="","",SUM(c_hrs!B11:H11))</f>
      </c>
      <c r="F16" s="14">
        <f>IF($A16="","",SUM(c_noc!B11:H11))</f>
      </c>
      <c r="G16" s="14">
        <f>IF($A16="","",ROUND(MAX(c_gap!B11:H11,(MIN(c_sig!I11,Rol!B$6+7)-MAX(c_prev!I11,Rol!B$6))*24),2))</f>
      </c>
      <c r="H16" s="26">
        <f>IF($A16="","",SUM(c_fer!B11:H11))</f>
      </c>
      <c r="I16" s="27">
        <f>IF($A16="","",IF(E16&gt;48,"Más de 48 h",""))</f>
      </c>
      <c r="J16" s="27">
        <f>IF($A16="","",IF(G16&lt;24,"Sin 24 h seguidas de descanso",""))</f>
      </c>
    </row>
    <row r="17" spans="1:10" x14ac:dyDescent="0.25">
      <c r="A17" s="24">
        <f>IF(Rol!$A11="","",Rol!$A11)</f>
      </c>
      <c r="B17" s="12" t="s">
        <v>65</v>
      </c>
      <c r="C17" s="25">
        <f>Rol!I$6</f>
      </c>
      <c r="D17" s="25">
        <f>Rol!O$6</f>
      </c>
      <c r="E17" s="14">
        <f>IF($A17="","",SUM(c_hrs!I11:O11))</f>
      </c>
      <c r="F17" s="14">
        <f>IF($A17="","",SUM(c_noc!I11:O11))</f>
      </c>
      <c r="G17" s="14">
        <f>IF($A17="","",ROUND(MAX(c_gap!I11:O11,(MIN(c_sig!P11,Rol!I$6+7)-MAX(c_prev!P11,Rol!I$6))*24),2))</f>
      </c>
      <c r="H17" s="26">
        <f>IF($A17="","",SUM(c_fer!I11:O11))</f>
      </c>
      <c r="I17" s="27">
        <f>IF($A17="","",IF(E17&gt;48,"Más de 48 h",""))</f>
      </c>
      <c r="J17" s="27">
        <f>IF($A17="","",IF(G17&lt;24,"Sin 24 h seguidas de descanso",""))</f>
      </c>
    </row>
    <row r="18" spans="1:10" x14ac:dyDescent="0.25">
      <c r="A18" s="24">
        <f>IF(Rol!$A11="","",Rol!$A11)</f>
      </c>
      <c r="B18" s="12" t="s">
        <v>66</v>
      </c>
      <c r="C18" s="25">
        <f>Rol!P$6</f>
      </c>
      <c r="D18" s="25">
        <f>Rol!V$6</f>
      </c>
      <c r="E18" s="14">
        <f>IF($A18="","",SUM(c_hrs!P11:V11))</f>
      </c>
      <c r="F18" s="14">
        <f>IF($A18="","",SUM(c_noc!P11:V11))</f>
      </c>
      <c r="G18" s="14">
        <f>IF($A18="","",ROUND(MAX(c_gap!P11:V11,(MIN(c_sig!W11,Rol!P$6+7)-MAX(c_prev!W11,Rol!P$6))*24),2))</f>
      </c>
      <c r="H18" s="26">
        <f>IF($A18="","",SUM(c_fer!P11:V11))</f>
      </c>
      <c r="I18" s="27">
        <f>IF($A18="","",IF(E18&gt;48,"Más de 48 h",""))</f>
      </c>
      <c r="J18" s="27">
        <f>IF($A18="","",IF(G18&lt;24,"Sin 24 h seguidas de descanso",""))</f>
      </c>
    </row>
    <row r="19" spans="1:10" x14ac:dyDescent="0.25">
      <c r="A19" s="24">
        <f>IF(Rol!$A11="","",Rol!$A11)</f>
      </c>
      <c r="B19" s="12" t="s">
        <v>67</v>
      </c>
      <c r="C19" s="25">
        <f>Rol!W$6</f>
      </c>
      <c r="D19" s="25">
        <f>Rol!AC$6</f>
      </c>
      <c r="E19" s="14">
        <f>IF($A19="","",SUM(c_hrs!W11:AC11))</f>
      </c>
      <c r="F19" s="14">
        <f>IF($A19="","",SUM(c_noc!W11:AC11))</f>
      </c>
      <c r="G19" s="14">
        <f>IF($A19="","",ROUND(MAX(c_gap!W11:AC11,(MIN(c_sig!AD11,Rol!W$6+7)-MAX(c_prev!AD11,Rol!W$6))*24),2))</f>
      </c>
      <c r="H19" s="26">
        <f>IF($A19="","",SUM(c_fer!W11:AC11))</f>
      </c>
      <c r="I19" s="27">
        <f>IF($A19="","",IF(E19&gt;48,"Más de 48 h",""))</f>
      </c>
      <c r="J19" s="27">
        <f>IF($A19="","",IF(G19&lt;24,"Sin 24 h seguidas de descanso",""))</f>
      </c>
    </row>
    <row r="20" spans="1:10" x14ac:dyDescent="0.25">
      <c r="A20" s="28">
        <f>IF(Rol!$A11="","",Rol!$A11)</f>
      </c>
      <c r="B20" s="29" t="s">
        <v>68</v>
      </c>
      <c r="C20" s="30">
        <f>Rol!AD$6</f>
      </c>
      <c r="D20" s="30">
        <f>Rol!AJ$6</f>
      </c>
      <c r="E20" s="31">
        <f>IF($A20="","",SUM(c_hrs!AD11:AJ11))</f>
      </c>
      <c r="F20" s="31">
        <f>IF($A20="","",SUM(c_noc!AD11:AJ11))</f>
      </c>
      <c r="G20" s="31">
        <f>IF($A20="","",ROUND(MAX(c_gap!AD11:AJ11,(MIN(c_sig!AK11,Rol!AD$6+7)-MAX(c_prev!AK11,Rol!AD$6))*24),2))</f>
      </c>
      <c r="H20" s="32">
        <f>IF($A20="","",SUM(c_fer!AD11:AJ11))</f>
      </c>
      <c r="I20" s="33">
        <f>IF($A20="","",IF(E20&gt;48,"Más de 48 h",""))</f>
      </c>
      <c r="J20" s="33">
        <f>IF($A20="","",IF(G20&lt;24,"Sin 24 h seguidas de descanso",""))</f>
      </c>
    </row>
    <row r="21" spans="1:10" x14ac:dyDescent="0.25">
      <c r="A21" s="24">
        <f>IF(Rol!$A12="","",Rol!$A12)</f>
      </c>
      <c r="B21" s="12" t="s">
        <v>64</v>
      </c>
      <c r="C21" s="25">
        <f>Rol!B$6</f>
      </c>
      <c r="D21" s="25">
        <f>Rol!H$6</f>
      </c>
      <c r="E21" s="14">
        <f>IF($A21="","",SUM(c_hrs!B12:H12))</f>
      </c>
      <c r="F21" s="14">
        <f>IF($A21="","",SUM(c_noc!B12:H12))</f>
      </c>
      <c r="G21" s="14">
        <f>IF($A21="","",ROUND(MAX(c_gap!B12:H12,(MIN(c_sig!I12,Rol!B$6+7)-MAX(c_prev!I12,Rol!B$6))*24),2))</f>
      </c>
      <c r="H21" s="26">
        <f>IF($A21="","",SUM(c_fer!B12:H12))</f>
      </c>
      <c r="I21" s="27">
        <f>IF($A21="","",IF(E21&gt;48,"Más de 48 h",""))</f>
      </c>
      <c r="J21" s="27">
        <f>IF($A21="","",IF(G21&lt;24,"Sin 24 h seguidas de descanso",""))</f>
      </c>
    </row>
    <row r="22" spans="1:10" x14ac:dyDescent="0.25">
      <c r="A22" s="24">
        <f>IF(Rol!$A12="","",Rol!$A12)</f>
      </c>
      <c r="B22" s="12" t="s">
        <v>65</v>
      </c>
      <c r="C22" s="25">
        <f>Rol!I$6</f>
      </c>
      <c r="D22" s="25">
        <f>Rol!O$6</f>
      </c>
      <c r="E22" s="14">
        <f>IF($A22="","",SUM(c_hrs!I12:O12))</f>
      </c>
      <c r="F22" s="14">
        <f>IF($A22="","",SUM(c_noc!I12:O12))</f>
      </c>
      <c r="G22" s="14">
        <f>IF($A22="","",ROUND(MAX(c_gap!I12:O12,(MIN(c_sig!P12,Rol!I$6+7)-MAX(c_prev!P12,Rol!I$6))*24),2))</f>
      </c>
      <c r="H22" s="26">
        <f>IF($A22="","",SUM(c_fer!I12:O12))</f>
      </c>
      <c r="I22" s="27">
        <f>IF($A22="","",IF(E22&gt;48,"Más de 48 h",""))</f>
      </c>
      <c r="J22" s="27">
        <f>IF($A22="","",IF(G22&lt;24,"Sin 24 h seguidas de descanso",""))</f>
      </c>
    </row>
    <row r="23" spans="1:10" x14ac:dyDescent="0.25">
      <c r="A23" s="24">
        <f>IF(Rol!$A12="","",Rol!$A12)</f>
      </c>
      <c r="B23" s="12" t="s">
        <v>66</v>
      </c>
      <c r="C23" s="25">
        <f>Rol!P$6</f>
      </c>
      <c r="D23" s="25">
        <f>Rol!V$6</f>
      </c>
      <c r="E23" s="14">
        <f>IF($A23="","",SUM(c_hrs!P12:V12))</f>
      </c>
      <c r="F23" s="14">
        <f>IF($A23="","",SUM(c_noc!P12:V12))</f>
      </c>
      <c r="G23" s="14">
        <f>IF($A23="","",ROUND(MAX(c_gap!P12:V12,(MIN(c_sig!W12,Rol!P$6+7)-MAX(c_prev!W12,Rol!P$6))*24),2))</f>
      </c>
      <c r="H23" s="26">
        <f>IF($A23="","",SUM(c_fer!P12:V12))</f>
      </c>
      <c r="I23" s="27">
        <f>IF($A23="","",IF(E23&gt;48,"Más de 48 h",""))</f>
      </c>
      <c r="J23" s="27">
        <f>IF($A23="","",IF(G23&lt;24,"Sin 24 h seguidas de descanso",""))</f>
      </c>
    </row>
    <row r="24" spans="1:10" x14ac:dyDescent="0.25">
      <c r="A24" s="24">
        <f>IF(Rol!$A12="","",Rol!$A12)</f>
      </c>
      <c r="B24" s="12" t="s">
        <v>67</v>
      </c>
      <c r="C24" s="25">
        <f>Rol!W$6</f>
      </c>
      <c r="D24" s="25">
        <f>Rol!AC$6</f>
      </c>
      <c r="E24" s="14">
        <f>IF($A24="","",SUM(c_hrs!W12:AC12))</f>
      </c>
      <c r="F24" s="14">
        <f>IF($A24="","",SUM(c_noc!W12:AC12))</f>
      </c>
      <c r="G24" s="14">
        <f>IF($A24="","",ROUND(MAX(c_gap!W12:AC12,(MIN(c_sig!AD12,Rol!W$6+7)-MAX(c_prev!AD12,Rol!W$6))*24),2))</f>
      </c>
      <c r="H24" s="26">
        <f>IF($A24="","",SUM(c_fer!W12:AC12))</f>
      </c>
      <c r="I24" s="27">
        <f>IF($A24="","",IF(E24&gt;48,"Más de 48 h",""))</f>
      </c>
      <c r="J24" s="27">
        <f>IF($A24="","",IF(G24&lt;24,"Sin 24 h seguidas de descanso",""))</f>
      </c>
    </row>
    <row r="25" spans="1:10" x14ac:dyDescent="0.25">
      <c r="A25" s="28">
        <f>IF(Rol!$A12="","",Rol!$A12)</f>
      </c>
      <c r="B25" s="29" t="s">
        <v>68</v>
      </c>
      <c r="C25" s="30">
        <f>Rol!AD$6</f>
      </c>
      <c r="D25" s="30">
        <f>Rol!AJ$6</f>
      </c>
      <c r="E25" s="31">
        <f>IF($A25="","",SUM(c_hrs!AD12:AJ12))</f>
      </c>
      <c r="F25" s="31">
        <f>IF($A25="","",SUM(c_noc!AD12:AJ12))</f>
      </c>
      <c r="G25" s="31">
        <f>IF($A25="","",ROUND(MAX(c_gap!AD12:AJ12,(MIN(c_sig!AK12,Rol!AD$6+7)-MAX(c_prev!AK12,Rol!AD$6))*24),2))</f>
      </c>
      <c r="H25" s="32">
        <f>IF($A25="","",SUM(c_fer!AD12:AJ12))</f>
      </c>
      <c r="I25" s="33">
        <f>IF($A25="","",IF(E25&gt;48,"Más de 48 h",""))</f>
      </c>
      <c r="J25" s="33">
        <f>IF($A25="","",IF(G25&lt;24,"Sin 24 h seguidas de descanso",""))</f>
      </c>
    </row>
    <row r="26" spans="1:10" x14ac:dyDescent="0.25">
      <c r="A26" s="24">
        <f>IF(Rol!$A13="","",Rol!$A13)</f>
      </c>
      <c r="B26" s="12" t="s">
        <v>64</v>
      </c>
      <c r="C26" s="25">
        <f>Rol!B$6</f>
      </c>
      <c r="D26" s="25">
        <f>Rol!H$6</f>
      </c>
      <c r="E26" s="14">
        <f>IF($A26="","",SUM(c_hrs!B13:H13))</f>
      </c>
      <c r="F26" s="14">
        <f>IF($A26="","",SUM(c_noc!B13:H13))</f>
      </c>
      <c r="G26" s="14">
        <f>IF($A26="","",ROUND(MAX(c_gap!B13:H13,(MIN(c_sig!I13,Rol!B$6+7)-MAX(c_prev!I13,Rol!B$6))*24),2))</f>
      </c>
      <c r="H26" s="26">
        <f>IF($A26="","",SUM(c_fer!B13:H13))</f>
      </c>
      <c r="I26" s="27">
        <f>IF($A26="","",IF(E26&gt;48,"Más de 48 h",""))</f>
      </c>
      <c r="J26" s="27">
        <f>IF($A26="","",IF(G26&lt;24,"Sin 24 h seguidas de descanso",""))</f>
      </c>
    </row>
    <row r="27" spans="1:10" x14ac:dyDescent="0.25">
      <c r="A27" s="24">
        <f>IF(Rol!$A13="","",Rol!$A13)</f>
      </c>
      <c r="B27" s="12" t="s">
        <v>65</v>
      </c>
      <c r="C27" s="25">
        <f>Rol!I$6</f>
      </c>
      <c r="D27" s="25">
        <f>Rol!O$6</f>
      </c>
      <c r="E27" s="14">
        <f>IF($A27="","",SUM(c_hrs!I13:O13))</f>
      </c>
      <c r="F27" s="14">
        <f>IF($A27="","",SUM(c_noc!I13:O13))</f>
      </c>
      <c r="G27" s="14">
        <f>IF($A27="","",ROUND(MAX(c_gap!I13:O13,(MIN(c_sig!P13,Rol!I$6+7)-MAX(c_prev!P13,Rol!I$6))*24),2))</f>
      </c>
      <c r="H27" s="26">
        <f>IF($A27="","",SUM(c_fer!I13:O13))</f>
      </c>
      <c r="I27" s="27">
        <f>IF($A27="","",IF(E27&gt;48,"Más de 48 h",""))</f>
      </c>
      <c r="J27" s="27">
        <f>IF($A27="","",IF(G27&lt;24,"Sin 24 h seguidas de descanso",""))</f>
      </c>
    </row>
    <row r="28" spans="1:10" x14ac:dyDescent="0.25">
      <c r="A28" s="24">
        <f>IF(Rol!$A13="","",Rol!$A13)</f>
      </c>
      <c r="B28" s="12" t="s">
        <v>66</v>
      </c>
      <c r="C28" s="25">
        <f>Rol!P$6</f>
      </c>
      <c r="D28" s="25">
        <f>Rol!V$6</f>
      </c>
      <c r="E28" s="14">
        <f>IF($A28="","",SUM(c_hrs!P13:V13))</f>
      </c>
      <c r="F28" s="14">
        <f>IF($A28="","",SUM(c_noc!P13:V13))</f>
      </c>
      <c r="G28" s="14">
        <f>IF($A28="","",ROUND(MAX(c_gap!P13:V13,(MIN(c_sig!W13,Rol!P$6+7)-MAX(c_prev!W13,Rol!P$6))*24),2))</f>
      </c>
      <c r="H28" s="26">
        <f>IF($A28="","",SUM(c_fer!P13:V13))</f>
      </c>
      <c r="I28" s="27">
        <f>IF($A28="","",IF(E28&gt;48,"Más de 48 h",""))</f>
      </c>
      <c r="J28" s="27">
        <f>IF($A28="","",IF(G28&lt;24,"Sin 24 h seguidas de descanso",""))</f>
      </c>
    </row>
    <row r="29" spans="1:10" x14ac:dyDescent="0.25">
      <c r="A29" s="24">
        <f>IF(Rol!$A13="","",Rol!$A13)</f>
      </c>
      <c r="B29" s="12" t="s">
        <v>67</v>
      </c>
      <c r="C29" s="25">
        <f>Rol!W$6</f>
      </c>
      <c r="D29" s="25">
        <f>Rol!AC$6</f>
      </c>
      <c r="E29" s="14">
        <f>IF($A29="","",SUM(c_hrs!W13:AC13))</f>
      </c>
      <c r="F29" s="14">
        <f>IF($A29="","",SUM(c_noc!W13:AC13))</f>
      </c>
      <c r="G29" s="14">
        <f>IF($A29="","",ROUND(MAX(c_gap!W13:AC13,(MIN(c_sig!AD13,Rol!W$6+7)-MAX(c_prev!AD13,Rol!W$6))*24),2))</f>
      </c>
      <c r="H29" s="26">
        <f>IF($A29="","",SUM(c_fer!W13:AC13))</f>
      </c>
      <c r="I29" s="27">
        <f>IF($A29="","",IF(E29&gt;48,"Más de 48 h",""))</f>
      </c>
      <c r="J29" s="27">
        <f>IF($A29="","",IF(G29&lt;24,"Sin 24 h seguidas de descanso",""))</f>
      </c>
    </row>
    <row r="30" spans="1:10" x14ac:dyDescent="0.25">
      <c r="A30" s="28">
        <f>IF(Rol!$A13="","",Rol!$A13)</f>
      </c>
      <c r="B30" s="29" t="s">
        <v>68</v>
      </c>
      <c r="C30" s="30">
        <f>Rol!AD$6</f>
      </c>
      <c r="D30" s="30">
        <f>Rol!AJ$6</f>
      </c>
      <c r="E30" s="31">
        <f>IF($A30="","",SUM(c_hrs!AD13:AJ13))</f>
      </c>
      <c r="F30" s="31">
        <f>IF($A30="","",SUM(c_noc!AD13:AJ13))</f>
      </c>
      <c r="G30" s="31">
        <f>IF($A30="","",ROUND(MAX(c_gap!AD13:AJ13,(MIN(c_sig!AK13,Rol!AD$6+7)-MAX(c_prev!AK13,Rol!AD$6))*24),2))</f>
      </c>
      <c r="H30" s="32">
        <f>IF($A30="","",SUM(c_fer!AD13:AJ13))</f>
      </c>
      <c r="I30" s="33">
        <f>IF($A30="","",IF(E30&gt;48,"Más de 48 h",""))</f>
      </c>
      <c r="J30" s="33">
        <f>IF($A30="","",IF(G30&lt;24,"Sin 24 h seguidas de descanso",""))</f>
      </c>
    </row>
    <row r="31" spans="1:10" x14ac:dyDescent="0.25">
      <c r="A31" s="24">
        <f>IF(Rol!$A14="","",Rol!$A14)</f>
      </c>
      <c r="B31" s="12" t="s">
        <v>64</v>
      </c>
      <c r="C31" s="25">
        <f>Rol!B$6</f>
      </c>
      <c r="D31" s="25">
        <f>Rol!H$6</f>
      </c>
      <c r="E31" s="14">
        <f>IF($A31="","",SUM(c_hrs!B14:H14))</f>
      </c>
      <c r="F31" s="14">
        <f>IF($A31="","",SUM(c_noc!B14:H14))</f>
      </c>
      <c r="G31" s="14">
        <f>IF($A31="","",ROUND(MAX(c_gap!B14:H14,(MIN(c_sig!I14,Rol!B$6+7)-MAX(c_prev!I14,Rol!B$6))*24),2))</f>
      </c>
      <c r="H31" s="26">
        <f>IF($A31="","",SUM(c_fer!B14:H14))</f>
      </c>
      <c r="I31" s="27">
        <f>IF($A31="","",IF(E31&gt;48,"Más de 48 h",""))</f>
      </c>
      <c r="J31" s="27">
        <f>IF($A31="","",IF(G31&lt;24,"Sin 24 h seguidas de descanso",""))</f>
      </c>
    </row>
    <row r="32" spans="1:10" x14ac:dyDescent="0.25">
      <c r="A32" s="24">
        <f>IF(Rol!$A14="","",Rol!$A14)</f>
      </c>
      <c r="B32" s="12" t="s">
        <v>65</v>
      </c>
      <c r="C32" s="25">
        <f>Rol!I$6</f>
      </c>
      <c r="D32" s="25">
        <f>Rol!O$6</f>
      </c>
      <c r="E32" s="14">
        <f>IF($A32="","",SUM(c_hrs!I14:O14))</f>
      </c>
      <c r="F32" s="14">
        <f>IF($A32="","",SUM(c_noc!I14:O14))</f>
      </c>
      <c r="G32" s="14">
        <f>IF($A32="","",ROUND(MAX(c_gap!I14:O14,(MIN(c_sig!P14,Rol!I$6+7)-MAX(c_prev!P14,Rol!I$6))*24),2))</f>
      </c>
      <c r="H32" s="26">
        <f>IF($A32="","",SUM(c_fer!I14:O14))</f>
      </c>
      <c r="I32" s="27">
        <f>IF($A32="","",IF(E32&gt;48,"Más de 48 h",""))</f>
      </c>
      <c r="J32" s="27">
        <f>IF($A32="","",IF(G32&lt;24,"Sin 24 h seguidas de descanso",""))</f>
      </c>
    </row>
    <row r="33" spans="1:10" x14ac:dyDescent="0.25">
      <c r="A33" s="24">
        <f>IF(Rol!$A14="","",Rol!$A14)</f>
      </c>
      <c r="B33" s="12" t="s">
        <v>66</v>
      </c>
      <c r="C33" s="25">
        <f>Rol!P$6</f>
      </c>
      <c r="D33" s="25">
        <f>Rol!V$6</f>
      </c>
      <c r="E33" s="14">
        <f>IF($A33="","",SUM(c_hrs!P14:V14))</f>
      </c>
      <c r="F33" s="14">
        <f>IF($A33="","",SUM(c_noc!P14:V14))</f>
      </c>
      <c r="G33" s="14">
        <f>IF($A33="","",ROUND(MAX(c_gap!P14:V14,(MIN(c_sig!W14,Rol!P$6+7)-MAX(c_prev!W14,Rol!P$6))*24),2))</f>
      </c>
      <c r="H33" s="26">
        <f>IF($A33="","",SUM(c_fer!P14:V14))</f>
      </c>
      <c r="I33" s="27">
        <f>IF($A33="","",IF(E33&gt;48,"Más de 48 h",""))</f>
      </c>
      <c r="J33" s="27">
        <f>IF($A33="","",IF(G33&lt;24,"Sin 24 h seguidas de descanso",""))</f>
      </c>
    </row>
    <row r="34" spans="1:10" x14ac:dyDescent="0.25">
      <c r="A34" s="24">
        <f>IF(Rol!$A14="","",Rol!$A14)</f>
      </c>
      <c r="B34" s="12" t="s">
        <v>67</v>
      </c>
      <c r="C34" s="25">
        <f>Rol!W$6</f>
      </c>
      <c r="D34" s="25">
        <f>Rol!AC$6</f>
      </c>
      <c r="E34" s="14">
        <f>IF($A34="","",SUM(c_hrs!W14:AC14))</f>
      </c>
      <c r="F34" s="14">
        <f>IF($A34="","",SUM(c_noc!W14:AC14))</f>
      </c>
      <c r="G34" s="14">
        <f>IF($A34="","",ROUND(MAX(c_gap!W14:AC14,(MIN(c_sig!AD14,Rol!W$6+7)-MAX(c_prev!AD14,Rol!W$6))*24),2))</f>
      </c>
      <c r="H34" s="26">
        <f>IF($A34="","",SUM(c_fer!W14:AC14))</f>
      </c>
      <c r="I34" s="27">
        <f>IF($A34="","",IF(E34&gt;48,"Más de 48 h",""))</f>
      </c>
      <c r="J34" s="27">
        <f>IF($A34="","",IF(G34&lt;24,"Sin 24 h seguidas de descanso",""))</f>
      </c>
    </row>
    <row r="35" spans="1:10" x14ac:dyDescent="0.25">
      <c r="A35" s="28">
        <f>IF(Rol!$A14="","",Rol!$A14)</f>
      </c>
      <c r="B35" s="29" t="s">
        <v>68</v>
      </c>
      <c r="C35" s="30">
        <f>Rol!AD$6</f>
      </c>
      <c r="D35" s="30">
        <f>Rol!AJ$6</f>
      </c>
      <c r="E35" s="31">
        <f>IF($A35="","",SUM(c_hrs!AD14:AJ14))</f>
      </c>
      <c r="F35" s="31">
        <f>IF($A35="","",SUM(c_noc!AD14:AJ14))</f>
      </c>
      <c r="G35" s="31">
        <f>IF($A35="","",ROUND(MAX(c_gap!AD14:AJ14,(MIN(c_sig!AK14,Rol!AD$6+7)-MAX(c_prev!AK14,Rol!AD$6))*24),2))</f>
      </c>
      <c r="H35" s="32">
        <f>IF($A35="","",SUM(c_fer!AD14:AJ14))</f>
      </c>
      <c r="I35" s="33">
        <f>IF($A35="","",IF(E35&gt;48,"Más de 48 h",""))</f>
      </c>
      <c r="J35" s="33">
        <f>IF($A35="","",IF(G35&lt;24,"Sin 24 h seguidas de descanso",""))</f>
      </c>
    </row>
    <row r="36" spans="1:10" x14ac:dyDescent="0.25">
      <c r="A36" s="24">
        <f>IF(Rol!$A15="","",Rol!$A15)</f>
      </c>
      <c r="B36" s="12" t="s">
        <v>64</v>
      </c>
      <c r="C36" s="25">
        <f>Rol!B$6</f>
      </c>
      <c r="D36" s="25">
        <f>Rol!H$6</f>
      </c>
      <c r="E36" s="14">
        <f>IF($A36="","",SUM(c_hrs!B15:H15))</f>
      </c>
      <c r="F36" s="14">
        <f>IF($A36="","",SUM(c_noc!B15:H15))</f>
      </c>
      <c r="G36" s="14">
        <f>IF($A36="","",ROUND(MAX(c_gap!B15:H15,(MIN(c_sig!I15,Rol!B$6+7)-MAX(c_prev!I15,Rol!B$6))*24),2))</f>
      </c>
      <c r="H36" s="26">
        <f>IF($A36="","",SUM(c_fer!B15:H15))</f>
      </c>
      <c r="I36" s="27">
        <f>IF($A36="","",IF(E36&gt;48,"Más de 48 h",""))</f>
      </c>
      <c r="J36" s="27">
        <f>IF($A36="","",IF(G36&lt;24,"Sin 24 h seguidas de descanso",""))</f>
      </c>
    </row>
    <row r="37" spans="1:10" x14ac:dyDescent="0.25">
      <c r="A37" s="24">
        <f>IF(Rol!$A15="","",Rol!$A15)</f>
      </c>
      <c r="B37" s="12" t="s">
        <v>65</v>
      </c>
      <c r="C37" s="25">
        <f>Rol!I$6</f>
      </c>
      <c r="D37" s="25">
        <f>Rol!O$6</f>
      </c>
      <c r="E37" s="14">
        <f>IF($A37="","",SUM(c_hrs!I15:O15))</f>
      </c>
      <c r="F37" s="14">
        <f>IF($A37="","",SUM(c_noc!I15:O15))</f>
      </c>
      <c r="G37" s="14">
        <f>IF($A37="","",ROUND(MAX(c_gap!I15:O15,(MIN(c_sig!P15,Rol!I$6+7)-MAX(c_prev!P15,Rol!I$6))*24),2))</f>
      </c>
      <c r="H37" s="26">
        <f>IF($A37="","",SUM(c_fer!I15:O15))</f>
      </c>
      <c r="I37" s="27">
        <f>IF($A37="","",IF(E37&gt;48,"Más de 48 h",""))</f>
      </c>
      <c r="J37" s="27">
        <f>IF($A37="","",IF(G37&lt;24,"Sin 24 h seguidas de descanso",""))</f>
      </c>
    </row>
    <row r="38" spans="1:10" x14ac:dyDescent="0.25">
      <c r="A38" s="24">
        <f>IF(Rol!$A15="","",Rol!$A15)</f>
      </c>
      <c r="B38" s="12" t="s">
        <v>66</v>
      </c>
      <c r="C38" s="25">
        <f>Rol!P$6</f>
      </c>
      <c r="D38" s="25">
        <f>Rol!V$6</f>
      </c>
      <c r="E38" s="14">
        <f>IF($A38="","",SUM(c_hrs!P15:V15))</f>
      </c>
      <c r="F38" s="14">
        <f>IF($A38="","",SUM(c_noc!P15:V15))</f>
      </c>
      <c r="G38" s="14">
        <f>IF($A38="","",ROUND(MAX(c_gap!P15:V15,(MIN(c_sig!W15,Rol!P$6+7)-MAX(c_prev!W15,Rol!P$6))*24),2))</f>
      </c>
      <c r="H38" s="26">
        <f>IF($A38="","",SUM(c_fer!P15:V15))</f>
      </c>
      <c r="I38" s="27">
        <f>IF($A38="","",IF(E38&gt;48,"Más de 48 h",""))</f>
      </c>
      <c r="J38" s="27">
        <f>IF($A38="","",IF(G38&lt;24,"Sin 24 h seguidas de descanso",""))</f>
      </c>
    </row>
    <row r="39" spans="1:10" x14ac:dyDescent="0.25">
      <c r="A39" s="24">
        <f>IF(Rol!$A15="","",Rol!$A15)</f>
      </c>
      <c r="B39" s="12" t="s">
        <v>67</v>
      </c>
      <c r="C39" s="25">
        <f>Rol!W$6</f>
      </c>
      <c r="D39" s="25">
        <f>Rol!AC$6</f>
      </c>
      <c r="E39" s="14">
        <f>IF($A39="","",SUM(c_hrs!W15:AC15))</f>
      </c>
      <c r="F39" s="14">
        <f>IF($A39="","",SUM(c_noc!W15:AC15))</f>
      </c>
      <c r="G39" s="14">
        <f>IF($A39="","",ROUND(MAX(c_gap!W15:AC15,(MIN(c_sig!AD15,Rol!W$6+7)-MAX(c_prev!AD15,Rol!W$6))*24),2))</f>
      </c>
      <c r="H39" s="26">
        <f>IF($A39="","",SUM(c_fer!W15:AC15))</f>
      </c>
      <c r="I39" s="27">
        <f>IF($A39="","",IF(E39&gt;48,"Más de 48 h",""))</f>
      </c>
      <c r="J39" s="27">
        <f>IF($A39="","",IF(G39&lt;24,"Sin 24 h seguidas de descanso",""))</f>
      </c>
    </row>
    <row r="40" spans="1:10" x14ac:dyDescent="0.25">
      <c r="A40" s="28">
        <f>IF(Rol!$A15="","",Rol!$A15)</f>
      </c>
      <c r="B40" s="29" t="s">
        <v>68</v>
      </c>
      <c r="C40" s="30">
        <f>Rol!AD$6</f>
      </c>
      <c r="D40" s="30">
        <f>Rol!AJ$6</f>
      </c>
      <c r="E40" s="31">
        <f>IF($A40="","",SUM(c_hrs!AD15:AJ15))</f>
      </c>
      <c r="F40" s="31">
        <f>IF($A40="","",SUM(c_noc!AD15:AJ15))</f>
      </c>
      <c r="G40" s="31">
        <f>IF($A40="","",ROUND(MAX(c_gap!AD15:AJ15,(MIN(c_sig!AK15,Rol!AD$6+7)-MAX(c_prev!AK15,Rol!AD$6))*24),2))</f>
      </c>
      <c r="H40" s="32">
        <f>IF($A40="","",SUM(c_fer!AD15:AJ15))</f>
      </c>
      <c r="I40" s="33">
        <f>IF($A40="","",IF(E40&gt;48,"Más de 48 h",""))</f>
      </c>
      <c r="J40" s="33">
        <f>IF($A40="","",IF(G40&lt;24,"Sin 24 h seguidas de descanso",""))</f>
      </c>
    </row>
    <row r="41" spans="1:10" x14ac:dyDescent="0.25">
      <c r="A41" s="24">
        <f>IF(Rol!$A16="","",Rol!$A16)</f>
      </c>
      <c r="B41" s="12" t="s">
        <v>64</v>
      </c>
      <c r="C41" s="25">
        <f>Rol!B$6</f>
      </c>
      <c r="D41" s="25">
        <f>Rol!H$6</f>
      </c>
      <c r="E41" s="14">
        <f>IF($A41="","",SUM(c_hrs!B16:H16))</f>
      </c>
      <c r="F41" s="14">
        <f>IF($A41="","",SUM(c_noc!B16:H16))</f>
      </c>
      <c r="G41" s="14">
        <f>IF($A41="","",ROUND(MAX(c_gap!B16:H16,(MIN(c_sig!I16,Rol!B$6+7)-MAX(c_prev!I16,Rol!B$6))*24),2))</f>
      </c>
      <c r="H41" s="26">
        <f>IF($A41="","",SUM(c_fer!B16:H16))</f>
      </c>
      <c r="I41" s="27">
        <f>IF($A41="","",IF(E41&gt;48,"Más de 48 h",""))</f>
      </c>
      <c r="J41" s="27">
        <f>IF($A41="","",IF(G41&lt;24,"Sin 24 h seguidas de descanso",""))</f>
      </c>
    </row>
    <row r="42" spans="1:10" x14ac:dyDescent="0.25">
      <c r="A42" s="24">
        <f>IF(Rol!$A16="","",Rol!$A16)</f>
      </c>
      <c r="B42" s="12" t="s">
        <v>65</v>
      </c>
      <c r="C42" s="25">
        <f>Rol!I$6</f>
      </c>
      <c r="D42" s="25">
        <f>Rol!O$6</f>
      </c>
      <c r="E42" s="14">
        <f>IF($A42="","",SUM(c_hrs!I16:O16))</f>
      </c>
      <c r="F42" s="14">
        <f>IF($A42="","",SUM(c_noc!I16:O16))</f>
      </c>
      <c r="G42" s="14">
        <f>IF($A42="","",ROUND(MAX(c_gap!I16:O16,(MIN(c_sig!P16,Rol!I$6+7)-MAX(c_prev!P16,Rol!I$6))*24),2))</f>
      </c>
      <c r="H42" s="26">
        <f>IF($A42="","",SUM(c_fer!I16:O16))</f>
      </c>
      <c r="I42" s="27">
        <f>IF($A42="","",IF(E42&gt;48,"Más de 48 h",""))</f>
      </c>
      <c r="J42" s="27">
        <f>IF($A42="","",IF(G42&lt;24,"Sin 24 h seguidas de descanso",""))</f>
      </c>
    </row>
    <row r="43" spans="1:10" x14ac:dyDescent="0.25">
      <c r="A43" s="24">
        <f>IF(Rol!$A16="","",Rol!$A16)</f>
      </c>
      <c r="B43" s="12" t="s">
        <v>66</v>
      </c>
      <c r="C43" s="25">
        <f>Rol!P$6</f>
      </c>
      <c r="D43" s="25">
        <f>Rol!V$6</f>
      </c>
      <c r="E43" s="14">
        <f>IF($A43="","",SUM(c_hrs!P16:V16))</f>
      </c>
      <c r="F43" s="14">
        <f>IF($A43="","",SUM(c_noc!P16:V16))</f>
      </c>
      <c r="G43" s="14">
        <f>IF($A43="","",ROUND(MAX(c_gap!P16:V16,(MIN(c_sig!W16,Rol!P$6+7)-MAX(c_prev!W16,Rol!P$6))*24),2))</f>
      </c>
      <c r="H43" s="26">
        <f>IF($A43="","",SUM(c_fer!P16:V16))</f>
      </c>
      <c r="I43" s="27">
        <f>IF($A43="","",IF(E43&gt;48,"Más de 48 h",""))</f>
      </c>
      <c r="J43" s="27">
        <f>IF($A43="","",IF(G43&lt;24,"Sin 24 h seguidas de descanso",""))</f>
      </c>
    </row>
    <row r="44" spans="1:10" x14ac:dyDescent="0.25">
      <c r="A44" s="24">
        <f>IF(Rol!$A16="","",Rol!$A16)</f>
      </c>
      <c r="B44" s="12" t="s">
        <v>67</v>
      </c>
      <c r="C44" s="25">
        <f>Rol!W$6</f>
      </c>
      <c r="D44" s="25">
        <f>Rol!AC$6</f>
      </c>
      <c r="E44" s="14">
        <f>IF($A44="","",SUM(c_hrs!W16:AC16))</f>
      </c>
      <c r="F44" s="14">
        <f>IF($A44="","",SUM(c_noc!W16:AC16))</f>
      </c>
      <c r="G44" s="14">
        <f>IF($A44="","",ROUND(MAX(c_gap!W16:AC16,(MIN(c_sig!AD16,Rol!W$6+7)-MAX(c_prev!AD16,Rol!W$6))*24),2))</f>
      </c>
      <c r="H44" s="26">
        <f>IF($A44="","",SUM(c_fer!W16:AC16))</f>
      </c>
      <c r="I44" s="27">
        <f>IF($A44="","",IF(E44&gt;48,"Más de 48 h",""))</f>
      </c>
      <c r="J44" s="27">
        <f>IF($A44="","",IF(G44&lt;24,"Sin 24 h seguidas de descanso",""))</f>
      </c>
    </row>
    <row r="45" spans="1:10" x14ac:dyDescent="0.25">
      <c r="A45" s="28">
        <f>IF(Rol!$A16="","",Rol!$A16)</f>
      </c>
      <c r="B45" s="29" t="s">
        <v>68</v>
      </c>
      <c r="C45" s="30">
        <f>Rol!AD$6</f>
      </c>
      <c r="D45" s="30">
        <f>Rol!AJ$6</f>
      </c>
      <c r="E45" s="31">
        <f>IF($A45="","",SUM(c_hrs!AD16:AJ16))</f>
      </c>
      <c r="F45" s="31">
        <f>IF($A45="","",SUM(c_noc!AD16:AJ16))</f>
      </c>
      <c r="G45" s="31">
        <f>IF($A45="","",ROUND(MAX(c_gap!AD16:AJ16,(MIN(c_sig!AK16,Rol!AD$6+7)-MAX(c_prev!AK16,Rol!AD$6))*24),2))</f>
      </c>
      <c r="H45" s="32">
        <f>IF($A45="","",SUM(c_fer!AD16:AJ16))</f>
      </c>
      <c r="I45" s="33">
        <f>IF($A45="","",IF(E45&gt;48,"Más de 48 h",""))</f>
      </c>
      <c r="J45" s="33">
        <f>IF($A45="","",IF(G45&lt;24,"Sin 24 h seguidas de descanso",""))</f>
      </c>
    </row>
    <row r="46" spans="1:10" x14ac:dyDescent="0.25">
      <c r="A46" s="24">
        <f>IF(Rol!$A17="","",Rol!$A17)</f>
      </c>
      <c r="B46" s="12" t="s">
        <v>64</v>
      </c>
      <c r="C46" s="25">
        <f>Rol!B$6</f>
      </c>
      <c r="D46" s="25">
        <f>Rol!H$6</f>
      </c>
      <c r="E46" s="14">
        <f>IF($A46="","",SUM(c_hrs!B17:H17))</f>
      </c>
      <c r="F46" s="14">
        <f>IF($A46="","",SUM(c_noc!B17:H17))</f>
      </c>
      <c r="G46" s="14">
        <f>IF($A46="","",ROUND(MAX(c_gap!B17:H17,(MIN(c_sig!I17,Rol!B$6+7)-MAX(c_prev!I17,Rol!B$6))*24),2))</f>
      </c>
      <c r="H46" s="26">
        <f>IF($A46="","",SUM(c_fer!B17:H17))</f>
      </c>
      <c r="I46" s="27">
        <f>IF($A46="","",IF(E46&gt;48,"Más de 48 h",""))</f>
      </c>
      <c r="J46" s="27">
        <f>IF($A46="","",IF(G46&lt;24,"Sin 24 h seguidas de descanso",""))</f>
      </c>
    </row>
    <row r="47" spans="1:10" x14ac:dyDescent="0.25">
      <c r="A47" s="24">
        <f>IF(Rol!$A17="","",Rol!$A17)</f>
      </c>
      <c r="B47" s="12" t="s">
        <v>65</v>
      </c>
      <c r="C47" s="25">
        <f>Rol!I$6</f>
      </c>
      <c r="D47" s="25">
        <f>Rol!O$6</f>
      </c>
      <c r="E47" s="14">
        <f>IF($A47="","",SUM(c_hrs!I17:O17))</f>
      </c>
      <c r="F47" s="14">
        <f>IF($A47="","",SUM(c_noc!I17:O17))</f>
      </c>
      <c r="G47" s="14">
        <f>IF($A47="","",ROUND(MAX(c_gap!I17:O17,(MIN(c_sig!P17,Rol!I$6+7)-MAX(c_prev!P17,Rol!I$6))*24),2))</f>
      </c>
      <c r="H47" s="26">
        <f>IF($A47="","",SUM(c_fer!I17:O17))</f>
      </c>
      <c r="I47" s="27">
        <f>IF($A47="","",IF(E47&gt;48,"Más de 48 h",""))</f>
      </c>
      <c r="J47" s="27">
        <f>IF($A47="","",IF(G47&lt;24,"Sin 24 h seguidas de descanso",""))</f>
      </c>
    </row>
    <row r="48" spans="1:10" x14ac:dyDescent="0.25">
      <c r="A48" s="24">
        <f>IF(Rol!$A17="","",Rol!$A17)</f>
      </c>
      <c r="B48" s="12" t="s">
        <v>66</v>
      </c>
      <c r="C48" s="25">
        <f>Rol!P$6</f>
      </c>
      <c r="D48" s="25">
        <f>Rol!V$6</f>
      </c>
      <c r="E48" s="14">
        <f>IF($A48="","",SUM(c_hrs!P17:V17))</f>
      </c>
      <c r="F48" s="14">
        <f>IF($A48="","",SUM(c_noc!P17:V17))</f>
      </c>
      <c r="G48" s="14">
        <f>IF($A48="","",ROUND(MAX(c_gap!P17:V17,(MIN(c_sig!W17,Rol!P$6+7)-MAX(c_prev!W17,Rol!P$6))*24),2))</f>
      </c>
      <c r="H48" s="26">
        <f>IF($A48="","",SUM(c_fer!P17:V17))</f>
      </c>
      <c r="I48" s="27">
        <f>IF($A48="","",IF(E48&gt;48,"Más de 48 h",""))</f>
      </c>
      <c r="J48" s="27">
        <f>IF($A48="","",IF(G48&lt;24,"Sin 24 h seguidas de descanso",""))</f>
      </c>
    </row>
    <row r="49" spans="1:10" x14ac:dyDescent="0.25">
      <c r="A49" s="24">
        <f>IF(Rol!$A17="","",Rol!$A17)</f>
      </c>
      <c r="B49" s="12" t="s">
        <v>67</v>
      </c>
      <c r="C49" s="25">
        <f>Rol!W$6</f>
      </c>
      <c r="D49" s="25">
        <f>Rol!AC$6</f>
      </c>
      <c r="E49" s="14">
        <f>IF($A49="","",SUM(c_hrs!W17:AC17))</f>
      </c>
      <c r="F49" s="14">
        <f>IF($A49="","",SUM(c_noc!W17:AC17))</f>
      </c>
      <c r="G49" s="14">
        <f>IF($A49="","",ROUND(MAX(c_gap!W17:AC17,(MIN(c_sig!AD17,Rol!W$6+7)-MAX(c_prev!AD17,Rol!W$6))*24),2))</f>
      </c>
      <c r="H49" s="26">
        <f>IF($A49="","",SUM(c_fer!W17:AC17))</f>
      </c>
      <c r="I49" s="27">
        <f>IF($A49="","",IF(E49&gt;48,"Más de 48 h",""))</f>
      </c>
      <c r="J49" s="27">
        <f>IF($A49="","",IF(G49&lt;24,"Sin 24 h seguidas de descanso",""))</f>
      </c>
    </row>
    <row r="50" spans="1:10" x14ac:dyDescent="0.25">
      <c r="A50" s="28">
        <f>IF(Rol!$A17="","",Rol!$A17)</f>
      </c>
      <c r="B50" s="29" t="s">
        <v>68</v>
      </c>
      <c r="C50" s="30">
        <f>Rol!AD$6</f>
      </c>
      <c r="D50" s="30">
        <f>Rol!AJ$6</f>
      </c>
      <c r="E50" s="31">
        <f>IF($A50="","",SUM(c_hrs!AD17:AJ17))</f>
      </c>
      <c r="F50" s="31">
        <f>IF($A50="","",SUM(c_noc!AD17:AJ17))</f>
      </c>
      <c r="G50" s="31">
        <f>IF($A50="","",ROUND(MAX(c_gap!AD17:AJ17,(MIN(c_sig!AK17,Rol!AD$6+7)-MAX(c_prev!AK17,Rol!AD$6))*24),2))</f>
      </c>
      <c r="H50" s="32">
        <f>IF($A50="","",SUM(c_fer!AD17:AJ17))</f>
      </c>
      <c r="I50" s="33">
        <f>IF($A50="","",IF(E50&gt;48,"Más de 48 h",""))</f>
      </c>
      <c r="J50" s="33">
        <f>IF($A50="","",IF(G50&lt;24,"Sin 24 h seguidas de descanso",""))</f>
      </c>
    </row>
    <row r="51" spans="1:10" x14ac:dyDescent="0.25">
      <c r="A51" s="24">
        <f>IF(Rol!$A18="","",Rol!$A18)</f>
      </c>
      <c r="B51" s="12" t="s">
        <v>64</v>
      </c>
      <c r="C51" s="25">
        <f>Rol!B$6</f>
      </c>
      <c r="D51" s="25">
        <f>Rol!H$6</f>
      </c>
      <c r="E51" s="14">
        <f>IF($A51="","",SUM(c_hrs!B18:H18))</f>
      </c>
      <c r="F51" s="14">
        <f>IF($A51="","",SUM(c_noc!B18:H18))</f>
      </c>
      <c r="G51" s="14">
        <f>IF($A51="","",ROUND(MAX(c_gap!B18:H18,(MIN(c_sig!I18,Rol!B$6+7)-MAX(c_prev!I18,Rol!B$6))*24),2))</f>
      </c>
      <c r="H51" s="26">
        <f>IF($A51="","",SUM(c_fer!B18:H18))</f>
      </c>
      <c r="I51" s="27">
        <f>IF($A51="","",IF(E51&gt;48,"Más de 48 h",""))</f>
      </c>
      <c r="J51" s="27">
        <f>IF($A51="","",IF(G51&lt;24,"Sin 24 h seguidas de descanso",""))</f>
      </c>
    </row>
    <row r="52" spans="1:10" x14ac:dyDescent="0.25">
      <c r="A52" s="24">
        <f>IF(Rol!$A18="","",Rol!$A18)</f>
      </c>
      <c r="B52" s="12" t="s">
        <v>65</v>
      </c>
      <c r="C52" s="25">
        <f>Rol!I$6</f>
      </c>
      <c r="D52" s="25">
        <f>Rol!O$6</f>
      </c>
      <c r="E52" s="14">
        <f>IF($A52="","",SUM(c_hrs!I18:O18))</f>
      </c>
      <c r="F52" s="14">
        <f>IF($A52="","",SUM(c_noc!I18:O18))</f>
      </c>
      <c r="G52" s="14">
        <f>IF($A52="","",ROUND(MAX(c_gap!I18:O18,(MIN(c_sig!P18,Rol!I$6+7)-MAX(c_prev!P18,Rol!I$6))*24),2))</f>
      </c>
      <c r="H52" s="26">
        <f>IF($A52="","",SUM(c_fer!I18:O18))</f>
      </c>
      <c r="I52" s="27">
        <f>IF($A52="","",IF(E52&gt;48,"Más de 48 h",""))</f>
      </c>
      <c r="J52" s="27">
        <f>IF($A52="","",IF(G52&lt;24,"Sin 24 h seguidas de descanso",""))</f>
      </c>
    </row>
    <row r="53" spans="1:10" x14ac:dyDescent="0.25">
      <c r="A53" s="24">
        <f>IF(Rol!$A18="","",Rol!$A18)</f>
      </c>
      <c r="B53" s="12" t="s">
        <v>66</v>
      </c>
      <c r="C53" s="25">
        <f>Rol!P$6</f>
      </c>
      <c r="D53" s="25">
        <f>Rol!V$6</f>
      </c>
      <c r="E53" s="14">
        <f>IF($A53="","",SUM(c_hrs!P18:V18))</f>
      </c>
      <c r="F53" s="14">
        <f>IF($A53="","",SUM(c_noc!P18:V18))</f>
      </c>
      <c r="G53" s="14">
        <f>IF($A53="","",ROUND(MAX(c_gap!P18:V18,(MIN(c_sig!W18,Rol!P$6+7)-MAX(c_prev!W18,Rol!P$6))*24),2))</f>
      </c>
      <c r="H53" s="26">
        <f>IF($A53="","",SUM(c_fer!P18:V18))</f>
      </c>
      <c r="I53" s="27">
        <f>IF($A53="","",IF(E53&gt;48,"Más de 48 h",""))</f>
      </c>
      <c r="J53" s="27">
        <f>IF($A53="","",IF(G53&lt;24,"Sin 24 h seguidas de descanso",""))</f>
      </c>
    </row>
    <row r="54" spans="1:10" x14ac:dyDescent="0.25">
      <c r="A54" s="24">
        <f>IF(Rol!$A18="","",Rol!$A18)</f>
      </c>
      <c r="B54" s="12" t="s">
        <v>67</v>
      </c>
      <c r="C54" s="25">
        <f>Rol!W$6</f>
      </c>
      <c r="D54" s="25">
        <f>Rol!AC$6</f>
      </c>
      <c r="E54" s="14">
        <f>IF($A54="","",SUM(c_hrs!W18:AC18))</f>
      </c>
      <c r="F54" s="14">
        <f>IF($A54="","",SUM(c_noc!W18:AC18))</f>
      </c>
      <c r="G54" s="14">
        <f>IF($A54="","",ROUND(MAX(c_gap!W18:AC18,(MIN(c_sig!AD18,Rol!W$6+7)-MAX(c_prev!AD18,Rol!W$6))*24),2))</f>
      </c>
      <c r="H54" s="26">
        <f>IF($A54="","",SUM(c_fer!W18:AC18))</f>
      </c>
      <c r="I54" s="27">
        <f>IF($A54="","",IF(E54&gt;48,"Más de 48 h",""))</f>
      </c>
      <c r="J54" s="27">
        <f>IF($A54="","",IF(G54&lt;24,"Sin 24 h seguidas de descanso",""))</f>
      </c>
    </row>
    <row r="55" spans="1:10" x14ac:dyDescent="0.25">
      <c r="A55" s="28">
        <f>IF(Rol!$A18="","",Rol!$A18)</f>
      </c>
      <c r="B55" s="29" t="s">
        <v>68</v>
      </c>
      <c r="C55" s="30">
        <f>Rol!AD$6</f>
      </c>
      <c r="D55" s="30">
        <f>Rol!AJ$6</f>
      </c>
      <c r="E55" s="31">
        <f>IF($A55="","",SUM(c_hrs!AD18:AJ18))</f>
      </c>
      <c r="F55" s="31">
        <f>IF($A55="","",SUM(c_noc!AD18:AJ18))</f>
      </c>
      <c r="G55" s="31">
        <f>IF($A55="","",ROUND(MAX(c_gap!AD18:AJ18,(MIN(c_sig!AK18,Rol!AD$6+7)-MAX(c_prev!AK18,Rol!AD$6))*24),2))</f>
      </c>
      <c r="H55" s="32">
        <f>IF($A55="","",SUM(c_fer!AD18:AJ18))</f>
      </c>
      <c r="I55" s="33">
        <f>IF($A55="","",IF(E55&gt;48,"Más de 48 h",""))</f>
      </c>
      <c r="J55" s="33">
        <f>IF($A55="","",IF(G55&lt;24,"Sin 24 h seguidas de descanso",""))</f>
      </c>
    </row>
    <row r="56" spans="1:10" x14ac:dyDescent="0.25">
      <c r="A56" s="24">
        <f>IF(Rol!$A19="","",Rol!$A19)</f>
      </c>
      <c r="B56" s="12" t="s">
        <v>64</v>
      </c>
      <c r="C56" s="25">
        <f>Rol!B$6</f>
      </c>
      <c r="D56" s="25">
        <f>Rol!H$6</f>
      </c>
      <c r="E56" s="14">
        <f>IF($A56="","",SUM(c_hrs!B19:H19))</f>
      </c>
      <c r="F56" s="14">
        <f>IF($A56="","",SUM(c_noc!B19:H19))</f>
      </c>
      <c r="G56" s="14">
        <f>IF($A56="","",ROUND(MAX(c_gap!B19:H19,(MIN(c_sig!I19,Rol!B$6+7)-MAX(c_prev!I19,Rol!B$6))*24),2))</f>
      </c>
      <c r="H56" s="26">
        <f>IF($A56="","",SUM(c_fer!B19:H19))</f>
      </c>
      <c r="I56" s="27">
        <f>IF($A56="","",IF(E56&gt;48,"Más de 48 h",""))</f>
      </c>
      <c r="J56" s="27">
        <f>IF($A56="","",IF(G56&lt;24,"Sin 24 h seguidas de descanso",""))</f>
      </c>
    </row>
    <row r="57" spans="1:10" x14ac:dyDescent="0.25">
      <c r="A57" s="24">
        <f>IF(Rol!$A19="","",Rol!$A19)</f>
      </c>
      <c r="B57" s="12" t="s">
        <v>65</v>
      </c>
      <c r="C57" s="25">
        <f>Rol!I$6</f>
      </c>
      <c r="D57" s="25">
        <f>Rol!O$6</f>
      </c>
      <c r="E57" s="14">
        <f>IF($A57="","",SUM(c_hrs!I19:O19))</f>
      </c>
      <c r="F57" s="14">
        <f>IF($A57="","",SUM(c_noc!I19:O19))</f>
      </c>
      <c r="G57" s="14">
        <f>IF($A57="","",ROUND(MAX(c_gap!I19:O19,(MIN(c_sig!P19,Rol!I$6+7)-MAX(c_prev!P19,Rol!I$6))*24),2))</f>
      </c>
      <c r="H57" s="26">
        <f>IF($A57="","",SUM(c_fer!I19:O19))</f>
      </c>
      <c r="I57" s="27">
        <f>IF($A57="","",IF(E57&gt;48,"Más de 48 h",""))</f>
      </c>
      <c r="J57" s="27">
        <f>IF($A57="","",IF(G57&lt;24,"Sin 24 h seguidas de descanso",""))</f>
      </c>
    </row>
    <row r="58" spans="1:10" x14ac:dyDescent="0.25">
      <c r="A58" s="24">
        <f>IF(Rol!$A19="","",Rol!$A19)</f>
      </c>
      <c r="B58" s="12" t="s">
        <v>66</v>
      </c>
      <c r="C58" s="25">
        <f>Rol!P$6</f>
      </c>
      <c r="D58" s="25">
        <f>Rol!V$6</f>
      </c>
      <c r="E58" s="14">
        <f>IF($A58="","",SUM(c_hrs!P19:V19))</f>
      </c>
      <c r="F58" s="14">
        <f>IF($A58="","",SUM(c_noc!P19:V19))</f>
      </c>
      <c r="G58" s="14">
        <f>IF($A58="","",ROUND(MAX(c_gap!P19:V19,(MIN(c_sig!W19,Rol!P$6+7)-MAX(c_prev!W19,Rol!P$6))*24),2))</f>
      </c>
      <c r="H58" s="26">
        <f>IF($A58="","",SUM(c_fer!P19:V19))</f>
      </c>
      <c r="I58" s="27">
        <f>IF($A58="","",IF(E58&gt;48,"Más de 48 h",""))</f>
      </c>
      <c r="J58" s="27">
        <f>IF($A58="","",IF(G58&lt;24,"Sin 24 h seguidas de descanso",""))</f>
      </c>
    </row>
    <row r="59" spans="1:10" x14ac:dyDescent="0.25">
      <c r="A59" s="24">
        <f>IF(Rol!$A19="","",Rol!$A19)</f>
      </c>
      <c r="B59" s="12" t="s">
        <v>67</v>
      </c>
      <c r="C59" s="25">
        <f>Rol!W$6</f>
      </c>
      <c r="D59" s="25">
        <f>Rol!AC$6</f>
      </c>
      <c r="E59" s="14">
        <f>IF($A59="","",SUM(c_hrs!W19:AC19))</f>
      </c>
      <c r="F59" s="14">
        <f>IF($A59="","",SUM(c_noc!W19:AC19))</f>
      </c>
      <c r="G59" s="14">
        <f>IF($A59="","",ROUND(MAX(c_gap!W19:AC19,(MIN(c_sig!AD19,Rol!W$6+7)-MAX(c_prev!AD19,Rol!W$6))*24),2))</f>
      </c>
      <c r="H59" s="26">
        <f>IF($A59="","",SUM(c_fer!W19:AC19))</f>
      </c>
      <c r="I59" s="27">
        <f>IF($A59="","",IF(E59&gt;48,"Más de 48 h",""))</f>
      </c>
      <c r="J59" s="27">
        <f>IF($A59="","",IF(G59&lt;24,"Sin 24 h seguidas de descanso",""))</f>
      </c>
    </row>
    <row r="60" spans="1:10" x14ac:dyDescent="0.25">
      <c r="A60" s="28">
        <f>IF(Rol!$A19="","",Rol!$A19)</f>
      </c>
      <c r="B60" s="29" t="s">
        <v>68</v>
      </c>
      <c r="C60" s="30">
        <f>Rol!AD$6</f>
      </c>
      <c r="D60" s="30">
        <f>Rol!AJ$6</f>
      </c>
      <c r="E60" s="31">
        <f>IF($A60="","",SUM(c_hrs!AD19:AJ19))</f>
      </c>
      <c r="F60" s="31">
        <f>IF($A60="","",SUM(c_noc!AD19:AJ19))</f>
      </c>
      <c r="G60" s="31">
        <f>IF($A60="","",ROUND(MAX(c_gap!AD19:AJ19,(MIN(c_sig!AK19,Rol!AD$6+7)-MAX(c_prev!AK19,Rol!AD$6))*24),2))</f>
      </c>
      <c r="H60" s="32">
        <f>IF($A60="","",SUM(c_fer!AD19:AJ19))</f>
      </c>
      <c r="I60" s="33">
        <f>IF($A60="","",IF(E60&gt;48,"Más de 48 h",""))</f>
      </c>
      <c r="J60" s="33">
        <f>IF($A60="","",IF(G60&lt;24,"Sin 24 h seguidas de descanso",""))</f>
      </c>
    </row>
    <row r="61" spans="1:10" x14ac:dyDescent="0.25">
      <c r="A61" s="24">
        <f>IF(Rol!$A20="","",Rol!$A20)</f>
      </c>
      <c r="B61" s="12" t="s">
        <v>64</v>
      </c>
      <c r="C61" s="25">
        <f>Rol!B$6</f>
      </c>
      <c r="D61" s="25">
        <f>Rol!H$6</f>
      </c>
      <c r="E61" s="14">
        <f>IF($A61="","",SUM(c_hrs!B20:H20))</f>
      </c>
      <c r="F61" s="14">
        <f>IF($A61="","",SUM(c_noc!B20:H20))</f>
      </c>
      <c r="G61" s="14">
        <f>IF($A61="","",ROUND(MAX(c_gap!B20:H20,(MIN(c_sig!I20,Rol!B$6+7)-MAX(c_prev!I20,Rol!B$6))*24),2))</f>
      </c>
      <c r="H61" s="26">
        <f>IF($A61="","",SUM(c_fer!B20:H20))</f>
      </c>
      <c r="I61" s="27">
        <f>IF($A61="","",IF(E61&gt;48,"Más de 48 h",""))</f>
      </c>
      <c r="J61" s="27">
        <f>IF($A61="","",IF(G61&lt;24,"Sin 24 h seguidas de descanso",""))</f>
      </c>
    </row>
    <row r="62" spans="1:10" x14ac:dyDescent="0.25">
      <c r="A62" s="24">
        <f>IF(Rol!$A20="","",Rol!$A20)</f>
      </c>
      <c r="B62" s="12" t="s">
        <v>65</v>
      </c>
      <c r="C62" s="25">
        <f>Rol!I$6</f>
      </c>
      <c r="D62" s="25">
        <f>Rol!O$6</f>
      </c>
      <c r="E62" s="14">
        <f>IF($A62="","",SUM(c_hrs!I20:O20))</f>
      </c>
      <c r="F62" s="14">
        <f>IF($A62="","",SUM(c_noc!I20:O20))</f>
      </c>
      <c r="G62" s="14">
        <f>IF($A62="","",ROUND(MAX(c_gap!I20:O20,(MIN(c_sig!P20,Rol!I$6+7)-MAX(c_prev!P20,Rol!I$6))*24),2))</f>
      </c>
      <c r="H62" s="26">
        <f>IF($A62="","",SUM(c_fer!I20:O20))</f>
      </c>
      <c r="I62" s="27">
        <f>IF($A62="","",IF(E62&gt;48,"Más de 48 h",""))</f>
      </c>
      <c r="J62" s="27">
        <f>IF($A62="","",IF(G62&lt;24,"Sin 24 h seguidas de descanso",""))</f>
      </c>
    </row>
    <row r="63" spans="1:10" x14ac:dyDescent="0.25">
      <c r="A63" s="24">
        <f>IF(Rol!$A20="","",Rol!$A20)</f>
      </c>
      <c r="B63" s="12" t="s">
        <v>66</v>
      </c>
      <c r="C63" s="25">
        <f>Rol!P$6</f>
      </c>
      <c r="D63" s="25">
        <f>Rol!V$6</f>
      </c>
      <c r="E63" s="14">
        <f>IF($A63="","",SUM(c_hrs!P20:V20))</f>
      </c>
      <c r="F63" s="14">
        <f>IF($A63="","",SUM(c_noc!P20:V20))</f>
      </c>
      <c r="G63" s="14">
        <f>IF($A63="","",ROUND(MAX(c_gap!P20:V20,(MIN(c_sig!W20,Rol!P$6+7)-MAX(c_prev!W20,Rol!P$6))*24),2))</f>
      </c>
      <c r="H63" s="26">
        <f>IF($A63="","",SUM(c_fer!P20:V20))</f>
      </c>
      <c r="I63" s="27">
        <f>IF($A63="","",IF(E63&gt;48,"Más de 48 h",""))</f>
      </c>
      <c r="J63" s="27">
        <f>IF($A63="","",IF(G63&lt;24,"Sin 24 h seguidas de descanso",""))</f>
      </c>
    </row>
    <row r="64" spans="1:10" x14ac:dyDescent="0.25">
      <c r="A64" s="24">
        <f>IF(Rol!$A20="","",Rol!$A20)</f>
      </c>
      <c r="B64" s="12" t="s">
        <v>67</v>
      </c>
      <c r="C64" s="25">
        <f>Rol!W$6</f>
      </c>
      <c r="D64" s="25">
        <f>Rol!AC$6</f>
      </c>
      <c r="E64" s="14">
        <f>IF($A64="","",SUM(c_hrs!W20:AC20))</f>
      </c>
      <c r="F64" s="14">
        <f>IF($A64="","",SUM(c_noc!W20:AC20))</f>
      </c>
      <c r="G64" s="14">
        <f>IF($A64="","",ROUND(MAX(c_gap!W20:AC20,(MIN(c_sig!AD20,Rol!W$6+7)-MAX(c_prev!AD20,Rol!W$6))*24),2))</f>
      </c>
      <c r="H64" s="26">
        <f>IF($A64="","",SUM(c_fer!W20:AC20))</f>
      </c>
      <c r="I64" s="27">
        <f>IF($A64="","",IF(E64&gt;48,"Más de 48 h",""))</f>
      </c>
      <c r="J64" s="27">
        <f>IF($A64="","",IF(G64&lt;24,"Sin 24 h seguidas de descanso",""))</f>
      </c>
    </row>
    <row r="65" spans="1:10" x14ac:dyDescent="0.25">
      <c r="A65" s="28">
        <f>IF(Rol!$A20="","",Rol!$A20)</f>
      </c>
      <c r="B65" s="29" t="s">
        <v>68</v>
      </c>
      <c r="C65" s="30">
        <f>Rol!AD$6</f>
      </c>
      <c r="D65" s="30">
        <f>Rol!AJ$6</f>
      </c>
      <c r="E65" s="31">
        <f>IF($A65="","",SUM(c_hrs!AD20:AJ20))</f>
      </c>
      <c r="F65" s="31">
        <f>IF($A65="","",SUM(c_noc!AD20:AJ20))</f>
      </c>
      <c r="G65" s="31">
        <f>IF($A65="","",ROUND(MAX(c_gap!AD20:AJ20,(MIN(c_sig!AK20,Rol!AD$6+7)-MAX(c_prev!AK20,Rol!AD$6))*24),2))</f>
      </c>
      <c r="H65" s="32">
        <f>IF($A65="","",SUM(c_fer!AD20:AJ20))</f>
      </c>
      <c r="I65" s="33">
        <f>IF($A65="","",IF(E65&gt;48,"Más de 48 h",""))</f>
      </c>
      <c r="J65" s="33">
        <f>IF($A65="","",IF(G65&lt;24,"Sin 24 h seguidas de descanso",""))</f>
      </c>
    </row>
    <row r="66" spans="1:10" x14ac:dyDescent="0.25">
      <c r="A66" s="24">
        <f>IF(Rol!$A21="","",Rol!$A21)</f>
      </c>
      <c r="B66" s="12" t="s">
        <v>64</v>
      </c>
      <c r="C66" s="25">
        <f>Rol!B$6</f>
      </c>
      <c r="D66" s="25">
        <f>Rol!H$6</f>
      </c>
      <c r="E66" s="14">
        <f>IF($A66="","",SUM(c_hrs!B21:H21))</f>
      </c>
      <c r="F66" s="14">
        <f>IF($A66="","",SUM(c_noc!B21:H21))</f>
      </c>
      <c r="G66" s="14">
        <f>IF($A66="","",ROUND(MAX(c_gap!B21:H21,(MIN(c_sig!I21,Rol!B$6+7)-MAX(c_prev!I21,Rol!B$6))*24),2))</f>
      </c>
      <c r="H66" s="26">
        <f>IF($A66="","",SUM(c_fer!B21:H21))</f>
      </c>
      <c r="I66" s="27">
        <f>IF($A66="","",IF(E66&gt;48,"Más de 48 h",""))</f>
      </c>
      <c r="J66" s="27">
        <f>IF($A66="","",IF(G66&lt;24,"Sin 24 h seguidas de descanso",""))</f>
      </c>
    </row>
    <row r="67" spans="1:10" x14ac:dyDescent="0.25">
      <c r="A67" s="24">
        <f>IF(Rol!$A21="","",Rol!$A21)</f>
      </c>
      <c r="B67" s="12" t="s">
        <v>65</v>
      </c>
      <c r="C67" s="25">
        <f>Rol!I$6</f>
      </c>
      <c r="D67" s="25">
        <f>Rol!O$6</f>
      </c>
      <c r="E67" s="14">
        <f>IF($A67="","",SUM(c_hrs!I21:O21))</f>
      </c>
      <c r="F67" s="14">
        <f>IF($A67="","",SUM(c_noc!I21:O21))</f>
      </c>
      <c r="G67" s="14">
        <f>IF($A67="","",ROUND(MAX(c_gap!I21:O21,(MIN(c_sig!P21,Rol!I$6+7)-MAX(c_prev!P21,Rol!I$6))*24),2))</f>
      </c>
      <c r="H67" s="26">
        <f>IF($A67="","",SUM(c_fer!I21:O21))</f>
      </c>
      <c r="I67" s="27">
        <f>IF($A67="","",IF(E67&gt;48,"Más de 48 h",""))</f>
      </c>
      <c r="J67" s="27">
        <f>IF($A67="","",IF(G67&lt;24,"Sin 24 h seguidas de descanso",""))</f>
      </c>
    </row>
    <row r="68" spans="1:10" x14ac:dyDescent="0.25">
      <c r="A68" s="24">
        <f>IF(Rol!$A21="","",Rol!$A21)</f>
      </c>
      <c r="B68" s="12" t="s">
        <v>66</v>
      </c>
      <c r="C68" s="25">
        <f>Rol!P$6</f>
      </c>
      <c r="D68" s="25">
        <f>Rol!V$6</f>
      </c>
      <c r="E68" s="14">
        <f>IF($A68="","",SUM(c_hrs!P21:V21))</f>
      </c>
      <c r="F68" s="14">
        <f>IF($A68="","",SUM(c_noc!P21:V21))</f>
      </c>
      <c r="G68" s="14">
        <f>IF($A68="","",ROUND(MAX(c_gap!P21:V21,(MIN(c_sig!W21,Rol!P$6+7)-MAX(c_prev!W21,Rol!P$6))*24),2))</f>
      </c>
      <c r="H68" s="26">
        <f>IF($A68="","",SUM(c_fer!P21:V21))</f>
      </c>
      <c r="I68" s="27">
        <f>IF($A68="","",IF(E68&gt;48,"Más de 48 h",""))</f>
      </c>
      <c r="J68" s="27">
        <f>IF($A68="","",IF(G68&lt;24,"Sin 24 h seguidas de descanso",""))</f>
      </c>
    </row>
    <row r="69" spans="1:10" x14ac:dyDescent="0.25">
      <c r="A69" s="24">
        <f>IF(Rol!$A21="","",Rol!$A21)</f>
      </c>
      <c r="B69" s="12" t="s">
        <v>67</v>
      </c>
      <c r="C69" s="25">
        <f>Rol!W$6</f>
      </c>
      <c r="D69" s="25">
        <f>Rol!AC$6</f>
      </c>
      <c r="E69" s="14">
        <f>IF($A69="","",SUM(c_hrs!W21:AC21))</f>
      </c>
      <c r="F69" s="14">
        <f>IF($A69="","",SUM(c_noc!W21:AC21))</f>
      </c>
      <c r="G69" s="14">
        <f>IF($A69="","",ROUND(MAX(c_gap!W21:AC21,(MIN(c_sig!AD21,Rol!W$6+7)-MAX(c_prev!AD21,Rol!W$6))*24),2))</f>
      </c>
      <c r="H69" s="26">
        <f>IF($A69="","",SUM(c_fer!W21:AC21))</f>
      </c>
      <c r="I69" s="27">
        <f>IF($A69="","",IF(E69&gt;48,"Más de 48 h",""))</f>
      </c>
      <c r="J69" s="27">
        <f>IF($A69="","",IF(G69&lt;24,"Sin 24 h seguidas de descanso",""))</f>
      </c>
    </row>
    <row r="70" spans="1:10" x14ac:dyDescent="0.25">
      <c r="A70" s="28">
        <f>IF(Rol!$A21="","",Rol!$A21)</f>
      </c>
      <c r="B70" s="29" t="s">
        <v>68</v>
      </c>
      <c r="C70" s="30">
        <f>Rol!AD$6</f>
      </c>
      <c r="D70" s="30">
        <f>Rol!AJ$6</f>
      </c>
      <c r="E70" s="31">
        <f>IF($A70="","",SUM(c_hrs!AD21:AJ21))</f>
      </c>
      <c r="F70" s="31">
        <f>IF($A70="","",SUM(c_noc!AD21:AJ21))</f>
      </c>
      <c r="G70" s="31">
        <f>IF($A70="","",ROUND(MAX(c_gap!AD21:AJ21,(MIN(c_sig!AK21,Rol!AD$6+7)-MAX(c_prev!AK21,Rol!AD$6))*24),2))</f>
      </c>
      <c r="H70" s="32">
        <f>IF($A70="","",SUM(c_fer!AD21:AJ21))</f>
      </c>
      <c r="I70" s="33">
        <f>IF($A70="","",IF(E70&gt;48,"Más de 48 h",""))</f>
      </c>
      <c r="J70" s="33">
        <f>IF($A70="","",IF(G70&lt;24,"Sin 24 h seguidas de descanso",""))</f>
      </c>
    </row>
    <row r="71" spans="1:10" x14ac:dyDescent="0.25">
      <c r="A71" s="24">
        <f>IF(Rol!$A22="","",Rol!$A22)</f>
      </c>
      <c r="B71" s="12" t="s">
        <v>64</v>
      </c>
      <c r="C71" s="25">
        <f>Rol!B$6</f>
      </c>
      <c r="D71" s="25">
        <f>Rol!H$6</f>
      </c>
      <c r="E71" s="14">
        <f>IF($A71="","",SUM(c_hrs!B22:H22))</f>
      </c>
      <c r="F71" s="14">
        <f>IF($A71="","",SUM(c_noc!B22:H22))</f>
      </c>
      <c r="G71" s="14">
        <f>IF($A71="","",ROUND(MAX(c_gap!B22:H22,(MIN(c_sig!I22,Rol!B$6+7)-MAX(c_prev!I22,Rol!B$6))*24),2))</f>
      </c>
      <c r="H71" s="26">
        <f>IF($A71="","",SUM(c_fer!B22:H22))</f>
      </c>
      <c r="I71" s="27">
        <f>IF($A71="","",IF(E71&gt;48,"Más de 48 h",""))</f>
      </c>
      <c r="J71" s="27">
        <f>IF($A71="","",IF(G71&lt;24,"Sin 24 h seguidas de descanso",""))</f>
      </c>
    </row>
    <row r="72" spans="1:10" x14ac:dyDescent="0.25">
      <c r="A72" s="24">
        <f>IF(Rol!$A22="","",Rol!$A22)</f>
      </c>
      <c r="B72" s="12" t="s">
        <v>65</v>
      </c>
      <c r="C72" s="25">
        <f>Rol!I$6</f>
      </c>
      <c r="D72" s="25">
        <f>Rol!O$6</f>
      </c>
      <c r="E72" s="14">
        <f>IF($A72="","",SUM(c_hrs!I22:O22))</f>
      </c>
      <c r="F72" s="14">
        <f>IF($A72="","",SUM(c_noc!I22:O22))</f>
      </c>
      <c r="G72" s="14">
        <f>IF($A72="","",ROUND(MAX(c_gap!I22:O22,(MIN(c_sig!P22,Rol!I$6+7)-MAX(c_prev!P22,Rol!I$6))*24),2))</f>
      </c>
      <c r="H72" s="26">
        <f>IF($A72="","",SUM(c_fer!I22:O22))</f>
      </c>
      <c r="I72" s="27">
        <f>IF($A72="","",IF(E72&gt;48,"Más de 48 h",""))</f>
      </c>
      <c r="J72" s="27">
        <f>IF($A72="","",IF(G72&lt;24,"Sin 24 h seguidas de descanso",""))</f>
      </c>
    </row>
    <row r="73" spans="1:10" x14ac:dyDescent="0.25">
      <c r="A73" s="24">
        <f>IF(Rol!$A22="","",Rol!$A22)</f>
      </c>
      <c r="B73" s="12" t="s">
        <v>66</v>
      </c>
      <c r="C73" s="25">
        <f>Rol!P$6</f>
      </c>
      <c r="D73" s="25">
        <f>Rol!V$6</f>
      </c>
      <c r="E73" s="14">
        <f>IF($A73="","",SUM(c_hrs!P22:V22))</f>
      </c>
      <c r="F73" s="14">
        <f>IF($A73="","",SUM(c_noc!P22:V22))</f>
      </c>
      <c r="G73" s="14">
        <f>IF($A73="","",ROUND(MAX(c_gap!P22:V22,(MIN(c_sig!W22,Rol!P$6+7)-MAX(c_prev!W22,Rol!P$6))*24),2))</f>
      </c>
      <c r="H73" s="26">
        <f>IF($A73="","",SUM(c_fer!P22:V22))</f>
      </c>
      <c r="I73" s="27">
        <f>IF($A73="","",IF(E73&gt;48,"Más de 48 h",""))</f>
      </c>
      <c r="J73" s="27">
        <f>IF($A73="","",IF(G73&lt;24,"Sin 24 h seguidas de descanso",""))</f>
      </c>
    </row>
    <row r="74" spans="1:10" x14ac:dyDescent="0.25">
      <c r="A74" s="24">
        <f>IF(Rol!$A22="","",Rol!$A22)</f>
      </c>
      <c r="B74" s="12" t="s">
        <v>67</v>
      </c>
      <c r="C74" s="25">
        <f>Rol!W$6</f>
      </c>
      <c r="D74" s="25">
        <f>Rol!AC$6</f>
      </c>
      <c r="E74" s="14">
        <f>IF($A74="","",SUM(c_hrs!W22:AC22))</f>
      </c>
      <c r="F74" s="14">
        <f>IF($A74="","",SUM(c_noc!W22:AC22))</f>
      </c>
      <c r="G74" s="14">
        <f>IF($A74="","",ROUND(MAX(c_gap!W22:AC22,(MIN(c_sig!AD22,Rol!W$6+7)-MAX(c_prev!AD22,Rol!W$6))*24),2))</f>
      </c>
      <c r="H74" s="26">
        <f>IF($A74="","",SUM(c_fer!W22:AC22))</f>
      </c>
      <c r="I74" s="27">
        <f>IF($A74="","",IF(E74&gt;48,"Más de 48 h",""))</f>
      </c>
      <c r="J74" s="27">
        <f>IF($A74="","",IF(G74&lt;24,"Sin 24 h seguidas de descanso",""))</f>
      </c>
    </row>
    <row r="75" spans="1:10" x14ac:dyDescent="0.25">
      <c r="A75" s="28">
        <f>IF(Rol!$A22="","",Rol!$A22)</f>
      </c>
      <c r="B75" s="29" t="s">
        <v>68</v>
      </c>
      <c r="C75" s="30">
        <f>Rol!AD$6</f>
      </c>
      <c r="D75" s="30">
        <f>Rol!AJ$6</f>
      </c>
      <c r="E75" s="31">
        <f>IF($A75="","",SUM(c_hrs!AD22:AJ22))</f>
      </c>
      <c r="F75" s="31">
        <f>IF($A75="","",SUM(c_noc!AD22:AJ22))</f>
      </c>
      <c r="G75" s="31">
        <f>IF($A75="","",ROUND(MAX(c_gap!AD22:AJ22,(MIN(c_sig!AK22,Rol!AD$6+7)-MAX(c_prev!AK22,Rol!AD$6))*24),2))</f>
      </c>
      <c r="H75" s="32">
        <f>IF($A75="","",SUM(c_fer!AD22:AJ22))</f>
      </c>
      <c r="I75" s="33">
        <f>IF($A75="","",IF(E75&gt;48,"Más de 48 h",""))</f>
      </c>
      <c r="J75" s="33">
        <f>IF($A75="","",IF(G75&lt;24,"Sin 24 h seguidas de descanso",""))</f>
      </c>
    </row>
    <row r="76" spans="1:10" x14ac:dyDescent="0.25">
      <c r="A76" s="24">
        <f>IF(Rol!$A23="","",Rol!$A23)</f>
      </c>
      <c r="B76" s="12" t="s">
        <v>64</v>
      </c>
      <c r="C76" s="25">
        <f>Rol!B$6</f>
      </c>
      <c r="D76" s="25">
        <f>Rol!H$6</f>
      </c>
      <c r="E76" s="14">
        <f>IF($A76="","",SUM(c_hrs!B23:H23))</f>
      </c>
      <c r="F76" s="14">
        <f>IF($A76="","",SUM(c_noc!B23:H23))</f>
      </c>
      <c r="G76" s="14">
        <f>IF($A76="","",ROUND(MAX(c_gap!B23:H23,(MIN(c_sig!I23,Rol!B$6+7)-MAX(c_prev!I23,Rol!B$6))*24),2))</f>
      </c>
      <c r="H76" s="26">
        <f>IF($A76="","",SUM(c_fer!B23:H23))</f>
      </c>
      <c r="I76" s="27">
        <f>IF($A76="","",IF(E76&gt;48,"Más de 48 h",""))</f>
      </c>
      <c r="J76" s="27">
        <f>IF($A76="","",IF(G76&lt;24,"Sin 24 h seguidas de descanso",""))</f>
      </c>
    </row>
    <row r="77" spans="1:10" x14ac:dyDescent="0.25">
      <c r="A77" s="24">
        <f>IF(Rol!$A23="","",Rol!$A23)</f>
      </c>
      <c r="B77" s="12" t="s">
        <v>65</v>
      </c>
      <c r="C77" s="25">
        <f>Rol!I$6</f>
      </c>
      <c r="D77" s="25">
        <f>Rol!O$6</f>
      </c>
      <c r="E77" s="14">
        <f>IF($A77="","",SUM(c_hrs!I23:O23))</f>
      </c>
      <c r="F77" s="14">
        <f>IF($A77="","",SUM(c_noc!I23:O23))</f>
      </c>
      <c r="G77" s="14">
        <f>IF($A77="","",ROUND(MAX(c_gap!I23:O23,(MIN(c_sig!P23,Rol!I$6+7)-MAX(c_prev!P23,Rol!I$6))*24),2))</f>
      </c>
      <c r="H77" s="26">
        <f>IF($A77="","",SUM(c_fer!I23:O23))</f>
      </c>
      <c r="I77" s="27">
        <f>IF($A77="","",IF(E77&gt;48,"Más de 48 h",""))</f>
      </c>
      <c r="J77" s="27">
        <f>IF($A77="","",IF(G77&lt;24,"Sin 24 h seguidas de descanso",""))</f>
      </c>
    </row>
    <row r="78" spans="1:10" x14ac:dyDescent="0.25">
      <c r="A78" s="24">
        <f>IF(Rol!$A23="","",Rol!$A23)</f>
      </c>
      <c r="B78" s="12" t="s">
        <v>66</v>
      </c>
      <c r="C78" s="25">
        <f>Rol!P$6</f>
      </c>
      <c r="D78" s="25">
        <f>Rol!V$6</f>
      </c>
      <c r="E78" s="14">
        <f>IF($A78="","",SUM(c_hrs!P23:V23))</f>
      </c>
      <c r="F78" s="14">
        <f>IF($A78="","",SUM(c_noc!P23:V23))</f>
      </c>
      <c r="G78" s="14">
        <f>IF($A78="","",ROUND(MAX(c_gap!P23:V23,(MIN(c_sig!W23,Rol!P$6+7)-MAX(c_prev!W23,Rol!P$6))*24),2))</f>
      </c>
      <c r="H78" s="26">
        <f>IF($A78="","",SUM(c_fer!P23:V23))</f>
      </c>
      <c r="I78" s="27">
        <f>IF($A78="","",IF(E78&gt;48,"Más de 48 h",""))</f>
      </c>
      <c r="J78" s="27">
        <f>IF($A78="","",IF(G78&lt;24,"Sin 24 h seguidas de descanso",""))</f>
      </c>
    </row>
    <row r="79" spans="1:10" x14ac:dyDescent="0.25">
      <c r="A79" s="24">
        <f>IF(Rol!$A23="","",Rol!$A23)</f>
      </c>
      <c r="B79" s="12" t="s">
        <v>67</v>
      </c>
      <c r="C79" s="25">
        <f>Rol!W$6</f>
      </c>
      <c r="D79" s="25">
        <f>Rol!AC$6</f>
      </c>
      <c r="E79" s="14">
        <f>IF($A79="","",SUM(c_hrs!W23:AC23))</f>
      </c>
      <c r="F79" s="14">
        <f>IF($A79="","",SUM(c_noc!W23:AC23))</f>
      </c>
      <c r="G79" s="14">
        <f>IF($A79="","",ROUND(MAX(c_gap!W23:AC23,(MIN(c_sig!AD23,Rol!W$6+7)-MAX(c_prev!AD23,Rol!W$6))*24),2))</f>
      </c>
      <c r="H79" s="26">
        <f>IF($A79="","",SUM(c_fer!W23:AC23))</f>
      </c>
      <c r="I79" s="27">
        <f>IF($A79="","",IF(E79&gt;48,"Más de 48 h",""))</f>
      </c>
      <c r="J79" s="27">
        <f>IF($A79="","",IF(G79&lt;24,"Sin 24 h seguidas de descanso",""))</f>
      </c>
    </row>
    <row r="80" spans="1:10" x14ac:dyDescent="0.25">
      <c r="A80" s="28">
        <f>IF(Rol!$A23="","",Rol!$A23)</f>
      </c>
      <c r="B80" s="29" t="s">
        <v>68</v>
      </c>
      <c r="C80" s="30">
        <f>Rol!AD$6</f>
      </c>
      <c r="D80" s="30">
        <f>Rol!AJ$6</f>
      </c>
      <c r="E80" s="31">
        <f>IF($A80="","",SUM(c_hrs!AD23:AJ23))</f>
      </c>
      <c r="F80" s="31">
        <f>IF($A80="","",SUM(c_noc!AD23:AJ23))</f>
      </c>
      <c r="G80" s="31">
        <f>IF($A80="","",ROUND(MAX(c_gap!AD23:AJ23,(MIN(c_sig!AK23,Rol!AD$6+7)-MAX(c_prev!AK23,Rol!AD$6))*24),2))</f>
      </c>
      <c r="H80" s="32">
        <f>IF($A80="","",SUM(c_fer!AD23:AJ23))</f>
      </c>
      <c r="I80" s="33">
        <f>IF($A80="","",IF(E80&gt;48,"Más de 48 h",""))</f>
      </c>
      <c r="J80" s="33">
        <f>IF($A80="","",IF(G80&lt;24,"Sin 24 h seguidas de descanso",""))</f>
      </c>
    </row>
    <row r="82" spans="1:1" x14ac:dyDescent="0.25">
      <c r="A82" s="6" t="s">
        <v>13</v>
      </c>
    </row>
    <row r="83" spans="1:1" x14ac:dyDescent="0.25">
      <c r="A83" s="7" t="s">
        <v>14</v>
      </c>
    </row>
    <row r="84" spans="1:1" x14ac:dyDescent="0.25">
      <c r="A84" s="8" t="s">
        <v>15</v>
      </c>
    </row>
    <row r="85" spans="1:1" x14ac:dyDescent="0.25">
      <c r="A85" s="7" t="s">
        <v>16</v>
      </c>
    </row>
  </sheetData>
  <mergeCells count="3">
    <mergeCell ref="A1:J1"/>
    <mergeCell ref="A2:J2"/>
    <mergeCell ref="A3:J3"/>
  </mergeCells>
  <conditionalFormatting sqref="H6:H80">
    <cfRule type="expression" dxfId="8" priority="1">
      <formula>AND(ISNUMBER(H6),H6&gt;0)</formula>
    </cfRule>
  </conditionalFormatting>
  <hyperlinks>
    <hyperlink ref="A8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40" customWidth="1"/>
    <col min="4" max="4" width="46" customWidth="1"/>
  </cols>
  <sheetData>
    <row r="1" ht="34" customHeight="1" spans="1:4" x14ac:dyDescent="0.25">
      <c r="A1" s="1" t="s">
        <v>0</v>
      </c>
      <c r="B1" s="1"/>
      <c r="C1" s="1"/>
      <c r="D1" s="1"/>
    </row>
    <row r="2" ht="24" customHeight="1" spans="1:4" x14ac:dyDescent="0.25">
      <c r="A2" s="2" t="s">
        <v>69</v>
      </c>
      <c r="B2" s="2"/>
      <c r="C2" s="2"/>
      <c r="D2" s="2"/>
    </row>
    <row r="3" ht="60" customHeight="1" spans="1:4" x14ac:dyDescent="0.25">
      <c r="A3" s="9" t="s">
        <v>70</v>
      </c>
      <c r="B3" s="9"/>
      <c r="C3" s="9"/>
      <c r="D3" s="9"/>
    </row>
    <row r="5" ht="42" customHeight="1" spans="1:4" x14ac:dyDescent="0.25">
      <c r="A5" s="10" t="s">
        <v>43</v>
      </c>
      <c r="B5" s="10" t="s">
        <v>44</v>
      </c>
      <c r="C5" s="10" t="s">
        <v>71</v>
      </c>
      <c r="D5" s="10" t="s">
        <v>72</v>
      </c>
    </row>
    <row r="6" spans="1:4" x14ac:dyDescent="0.25">
      <c r="A6" s="34">
        <v>46023</v>
      </c>
      <c r="B6" s="24">
        <f>IF(ISNUMBER(A6),INDEX(Listas!$A$2:$A$8,WEEKDAY(A6)),"")</f>
      </c>
      <c r="C6" s="12" t="s">
        <v>73</v>
      </c>
      <c r="D6" s="12"/>
    </row>
    <row r="7" spans="1:4" x14ac:dyDescent="0.25">
      <c r="A7" s="34">
        <v>46114</v>
      </c>
      <c r="B7" s="24">
        <f>IF(ISNUMBER(A7),INDEX(Listas!$A$2:$A$8,WEEKDAY(A7)),"")</f>
      </c>
      <c r="C7" s="12" t="s">
        <v>74</v>
      </c>
      <c r="D7" s="12"/>
    </row>
    <row r="8" spans="1:4" x14ac:dyDescent="0.25">
      <c r="A8" s="34">
        <v>46115</v>
      </c>
      <c r="B8" s="24">
        <f>IF(ISNUMBER(A8),INDEX(Listas!$A$2:$A$8,WEEKDAY(A8)),"")</f>
      </c>
      <c r="C8" s="12" t="s">
        <v>75</v>
      </c>
      <c r="D8" s="12"/>
    </row>
    <row r="9" spans="1:4" x14ac:dyDescent="0.25">
      <c r="A9" s="34">
        <v>46143</v>
      </c>
      <c r="B9" s="24">
        <f>IF(ISNUMBER(A9),INDEX(Listas!$A$2:$A$8,WEEKDAY(A9)),"")</f>
      </c>
      <c r="C9" s="12" t="s">
        <v>76</v>
      </c>
      <c r="D9" s="12"/>
    </row>
    <row r="10" spans="1:4" x14ac:dyDescent="0.25">
      <c r="A10" s="34">
        <v>46180</v>
      </c>
      <c r="B10" s="24">
        <f>IF(ISNUMBER(A10),INDEX(Listas!$A$2:$A$8,WEEKDAY(A10)),"")</f>
      </c>
      <c r="C10" s="12" t="s">
        <v>77</v>
      </c>
      <c r="D10" s="12"/>
    </row>
    <row r="11" spans="1:4" x14ac:dyDescent="0.25">
      <c r="A11" s="34">
        <v>46202</v>
      </c>
      <c r="B11" s="24">
        <f>IF(ISNUMBER(A11),INDEX(Listas!$A$2:$A$8,WEEKDAY(A11)),"")</f>
      </c>
      <c r="C11" s="12" t="s">
        <v>78</v>
      </c>
      <c r="D11" s="12"/>
    </row>
    <row r="12" spans="1:4" x14ac:dyDescent="0.25">
      <c r="A12" s="34">
        <v>46226</v>
      </c>
      <c r="B12" s="24">
        <f>IF(ISNUMBER(A12),INDEX(Listas!$A$2:$A$8,WEEKDAY(A12)),"")</f>
      </c>
      <c r="C12" s="12" t="s">
        <v>79</v>
      </c>
      <c r="D12" s="12"/>
    </row>
    <row r="13" spans="1:4" x14ac:dyDescent="0.25">
      <c r="A13" s="34">
        <v>46231</v>
      </c>
      <c r="B13" s="24">
        <f>IF(ISNUMBER(A13),INDEX(Listas!$A$2:$A$8,WEEKDAY(A13)),"")</f>
      </c>
      <c r="C13" s="12" t="s">
        <v>80</v>
      </c>
      <c r="D13" s="12"/>
    </row>
    <row r="14" spans="1:4" x14ac:dyDescent="0.25">
      <c r="A14" s="34">
        <v>46232</v>
      </c>
      <c r="B14" s="24">
        <f>IF(ISNUMBER(A14),INDEX(Listas!$A$2:$A$8,WEEKDAY(A14)),"")</f>
      </c>
      <c r="C14" s="12" t="s">
        <v>80</v>
      </c>
      <c r="D14" s="12"/>
    </row>
    <row r="15" spans="1:4" x14ac:dyDescent="0.25">
      <c r="A15" s="34">
        <v>46240</v>
      </c>
      <c r="B15" s="24">
        <f>IF(ISNUMBER(A15),INDEX(Listas!$A$2:$A$8,WEEKDAY(A15)),"")</f>
      </c>
      <c r="C15" s="12" t="s">
        <v>81</v>
      </c>
      <c r="D15" s="12"/>
    </row>
    <row r="16" spans="1:4" x14ac:dyDescent="0.25">
      <c r="A16" s="34">
        <v>46264</v>
      </c>
      <c r="B16" s="24">
        <f>IF(ISNUMBER(A16),INDEX(Listas!$A$2:$A$8,WEEKDAY(A16)),"")</f>
      </c>
      <c r="C16" s="12" t="s">
        <v>82</v>
      </c>
      <c r="D16" s="12"/>
    </row>
    <row r="17" spans="1:4" x14ac:dyDescent="0.25">
      <c r="A17" s="34">
        <v>46303</v>
      </c>
      <c r="B17" s="24">
        <f>IF(ISNUMBER(A17),INDEX(Listas!$A$2:$A$8,WEEKDAY(A17)),"")</f>
      </c>
      <c r="C17" s="12" t="s">
        <v>83</v>
      </c>
      <c r="D17" s="12"/>
    </row>
    <row r="18" spans="1:4" x14ac:dyDescent="0.25">
      <c r="A18" s="34">
        <v>46327</v>
      </c>
      <c r="B18" s="24">
        <f>IF(ISNUMBER(A18),INDEX(Listas!$A$2:$A$8,WEEKDAY(A18)),"")</f>
      </c>
      <c r="C18" s="12" t="s">
        <v>84</v>
      </c>
      <c r="D18" s="12"/>
    </row>
    <row r="19" spans="1:4" x14ac:dyDescent="0.25">
      <c r="A19" s="34">
        <v>46364</v>
      </c>
      <c r="B19" s="24">
        <f>IF(ISNUMBER(A19),INDEX(Listas!$A$2:$A$8,WEEKDAY(A19)),"")</f>
      </c>
      <c r="C19" s="12" t="s">
        <v>85</v>
      </c>
      <c r="D19" s="12"/>
    </row>
    <row r="20" spans="1:4" x14ac:dyDescent="0.25">
      <c r="A20" s="34">
        <v>46365</v>
      </c>
      <c r="B20" s="24">
        <f>IF(ISNUMBER(A20),INDEX(Listas!$A$2:$A$8,WEEKDAY(A20)),"")</f>
      </c>
      <c r="C20" s="12" t="s">
        <v>86</v>
      </c>
      <c r="D20" s="12"/>
    </row>
    <row r="21" spans="1:4" x14ac:dyDescent="0.25">
      <c r="A21" s="34">
        <v>46381</v>
      </c>
      <c r="B21" s="24">
        <f>IF(ISNUMBER(A21),INDEX(Listas!$A$2:$A$8,WEEKDAY(A21)),"")</f>
      </c>
      <c r="C21" s="12" t="s">
        <v>87</v>
      </c>
      <c r="D21" s="12"/>
    </row>
    <row r="22" spans="1:4" x14ac:dyDescent="0.25">
      <c r="A22" s="34">
        <v>46388</v>
      </c>
      <c r="B22" s="24">
        <f>IF(ISNUMBER(A22),INDEX(Listas!$A$2:$A$8,WEEKDAY(A22)),"")</f>
      </c>
      <c r="C22" s="12" t="s">
        <v>73</v>
      </c>
      <c r="D22" s="12"/>
    </row>
    <row r="23" spans="1:4" x14ac:dyDescent="0.25">
      <c r="A23" s="34">
        <v>46471</v>
      </c>
      <c r="B23" s="24">
        <f>IF(ISNUMBER(A23),INDEX(Listas!$A$2:$A$8,WEEKDAY(A23)),"")</f>
      </c>
      <c r="C23" s="12" t="s">
        <v>74</v>
      </c>
      <c r="D23" s="12" t="s">
        <v>88</v>
      </c>
    </row>
    <row r="24" spans="1:4" x14ac:dyDescent="0.25">
      <c r="A24" s="34">
        <v>46472</v>
      </c>
      <c r="B24" s="24">
        <f>IF(ISNUMBER(A24),INDEX(Listas!$A$2:$A$8,WEEKDAY(A24)),"")</f>
      </c>
      <c r="C24" s="12" t="s">
        <v>75</v>
      </c>
      <c r="D24" s="12" t="s">
        <v>88</v>
      </c>
    </row>
    <row r="25" spans="1:4" x14ac:dyDescent="0.25">
      <c r="A25" s="34">
        <v>46508</v>
      </c>
      <c r="B25" s="24">
        <f>IF(ISNUMBER(A25),INDEX(Listas!$A$2:$A$8,WEEKDAY(A25)),"")</f>
      </c>
      <c r="C25" s="12" t="s">
        <v>76</v>
      </c>
      <c r="D25" s="12"/>
    </row>
    <row r="26" spans="1:4" x14ac:dyDescent="0.25">
      <c r="A26" s="34">
        <v>46545</v>
      </c>
      <c r="B26" s="24">
        <f>IF(ISNUMBER(A26),INDEX(Listas!$A$2:$A$8,WEEKDAY(A26)),"")</f>
      </c>
      <c r="C26" s="12" t="s">
        <v>77</v>
      </c>
      <c r="D26" s="12"/>
    </row>
    <row r="27" spans="1:4" x14ac:dyDescent="0.25">
      <c r="A27" s="34">
        <v>46567</v>
      </c>
      <c r="B27" s="24">
        <f>IF(ISNUMBER(A27),INDEX(Listas!$A$2:$A$8,WEEKDAY(A27)),"")</f>
      </c>
      <c r="C27" s="12" t="s">
        <v>78</v>
      </c>
      <c r="D27" s="12"/>
    </row>
    <row r="28" spans="1:4" x14ac:dyDescent="0.25">
      <c r="A28" s="34">
        <v>46591</v>
      </c>
      <c r="B28" s="24">
        <f>IF(ISNUMBER(A28),INDEX(Listas!$A$2:$A$8,WEEKDAY(A28)),"")</f>
      </c>
      <c r="C28" s="12" t="s">
        <v>79</v>
      </c>
      <c r="D28" s="12"/>
    </row>
    <row r="29" spans="1:4" x14ac:dyDescent="0.25">
      <c r="A29" s="34">
        <v>46596</v>
      </c>
      <c r="B29" s="24">
        <f>IF(ISNUMBER(A29),INDEX(Listas!$A$2:$A$8,WEEKDAY(A29)),"")</f>
      </c>
      <c r="C29" s="12" t="s">
        <v>80</v>
      </c>
      <c r="D29" s="12"/>
    </row>
    <row r="30" spans="1:4" x14ac:dyDescent="0.25">
      <c r="A30" s="34">
        <v>46597</v>
      </c>
      <c r="B30" s="24">
        <f>IF(ISNUMBER(A30),INDEX(Listas!$A$2:$A$8,WEEKDAY(A30)),"")</f>
      </c>
      <c r="C30" s="12" t="s">
        <v>80</v>
      </c>
      <c r="D30" s="12"/>
    </row>
    <row r="31" spans="1:4" x14ac:dyDescent="0.25">
      <c r="A31" s="34">
        <v>46605</v>
      </c>
      <c r="B31" s="24">
        <f>IF(ISNUMBER(A31),INDEX(Listas!$A$2:$A$8,WEEKDAY(A31)),"")</f>
      </c>
      <c r="C31" s="12" t="s">
        <v>81</v>
      </c>
      <c r="D31" s="12"/>
    </row>
    <row r="32" spans="1:4" x14ac:dyDescent="0.25">
      <c r="A32" s="34">
        <v>46629</v>
      </c>
      <c r="B32" s="24">
        <f>IF(ISNUMBER(A32),INDEX(Listas!$A$2:$A$8,WEEKDAY(A32)),"")</f>
      </c>
      <c r="C32" s="12" t="s">
        <v>82</v>
      </c>
      <c r="D32" s="12"/>
    </row>
    <row r="33" spans="1:4" x14ac:dyDescent="0.25">
      <c r="A33" s="34">
        <v>46668</v>
      </c>
      <c r="B33" s="24">
        <f>IF(ISNUMBER(A33),INDEX(Listas!$A$2:$A$8,WEEKDAY(A33)),"")</f>
      </c>
      <c r="C33" s="12" t="s">
        <v>83</v>
      </c>
      <c r="D33" s="12"/>
    </row>
    <row r="34" spans="1:4" x14ac:dyDescent="0.25">
      <c r="A34" s="34">
        <v>46692</v>
      </c>
      <c r="B34" s="24">
        <f>IF(ISNUMBER(A34),INDEX(Listas!$A$2:$A$8,WEEKDAY(A34)),"")</f>
      </c>
      <c r="C34" s="12" t="s">
        <v>84</v>
      </c>
      <c r="D34" s="12"/>
    </row>
    <row r="35" spans="1:4" x14ac:dyDescent="0.25">
      <c r="A35" s="34">
        <v>46729</v>
      </c>
      <c r="B35" s="24">
        <f>IF(ISNUMBER(A35),INDEX(Listas!$A$2:$A$8,WEEKDAY(A35)),"")</f>
      </c>
      <c r="C35" s="12" t="s">
        <v>85</v>
      </c>
      <c r="D35" s="12"/>
    </row>
    <row r="36" spans="1:4" x14ac:dyDescent="0.25">
      <c r="A36" s="34">
        <v>46730</v>
      </c>
      <c r="B36" s="24">
        <f>IF(ISNUMBER(A36),INDEX(Listas!$A$2:$A$8,WEEKDAY(A36)),"")</f>
      </c>
      <c r="C36" s="12" t="s">
        <v>86</v>
      </c>
      <c r="D36" s="12"/>
    </row>
    <row r="37" spans="1:4" x14ac:dyDescent="0.25">
      <c r="A37" s="34">
        <v>46746</v>
      </c>
      <c r="B37" s="24">
        <f>IF(ISNUMBER(A37),INDEX(Listas!$A$2:$A$8,WEEKDAY(A37)),"")</f>
      </c>
      <c r="C37" s="12" t="s">
        <v>87</v>
      </c>
      <c r="D37" s="12"/>
    </row>
    <row r="38" spans="1:4" x14ac:dyDescent="0.25">
      <c r="A38" s="34"/>
      <c r="B38" s="24">
        <f>IF(ISNUMBER(A38),INDEX(Listas!$A$2:$A$8,WEEKDAY(A38)),"")</f>
      </c>
      <c r="C38" s="12"/>
      <c r="D38" s="12"/>
    </row>
    <row r="39" spans="1:4" x14ac:dyDescent="0.25">
      <c r="A39" s="34"/>
      <c r="B39" s="24">
        <f>IF(ISNUMBER(A39),INDEX(Listas!$A$2:$A$8,WEEKDAY(A39)),"")</f>
      </c>
      <c r="C39" s="12"/>
      <c r="D39" s="12"/>
    </row>
    <row r="40" spans="1:4" x14ac:dyDescent="0.25">
      <c r="A40" s="34"/>
      <c r="B40" s="24">
        <f>IF(ISNUMBER(A40),INDEX(Listas!$A$2:$A$8,WEEKDAY(A40)),"")</f>
      </c>
      <c r="C40" s="12"/>
      <c r="D40" s="12"/>
    </row>
    <row r="41" spans="1:4" x14ac:dyDescent="0.25">
      <c r="A41" s="34"/>
      <c r="B41" s="24">
        <f>IF(ISNUMBER(A41),INDEX(Listas!$A$2:$A$8,WEEKDAY(A41)),"")</f>
      </c>
      <c r="C41" s="12"/>
      <c r="D41" s="12"/>
    </row>
    <row r="42" spans="1:4" x14ac:dyDescent="0.25">
      <c r="A42" s="34"/>
      <c r="B42" s="24">
        <f>IF(ISNUMBER(A42),INDEX(Listas!$A$2:$A$8,WEEKDAY(A42)),"")</f>
      </c>
      <c r="C42" s="12"/>
      <c r="D42" s="12"/>
    </row>
    <row r="43" spans="1:4" x14ac:dyDescent="0.25">
      <c r="A43" s="34"/>
      <c r="B43" s="24">
        <f>IF(ISNUMBER(A43),INDEX(Listas!$A$2:$A$8,WEEKDAY(A43)),"")</f>
      </c>
      <c r="C43" s="12"/>
      <c r="D43" s="12"/>
    </row>
    <row r="44" spans="1:4" x14ac:dyDescent="0.25">
      <c r="A44" s="34"/>
      <c r="B44" s="24">
        <f>IF(ISNUMBER(A44),INDEX(Listas!$A$2:$A$8,WEEKDAY(A44)),"")</f>
      </c>
      <c r="C44" s="12"/>
      <c r="D44" s="12"/>
    </row>
    <row r="45" spans="1:4" x14ac:dyDescent="0.25">
      <c r="A45" s="34"/>
      <c r="B45" s="24">
        <f>IF(ISNUMBER(A45),INDEX(Listas!$A$2:$A$8,WEEKDAY(A45)),"")</f>
      </c>
      <c r="C45" s="12"/>
      <c r="D45" s="12"/>
    </row>
    <row r="46" spans="1:4" x14ac:dyDescent="0.25">
      <c r="A46" s="34"/>
      <c r="B46" s="24">
        <f>IF(ISNUMBER(A46),INDEX(Listas!$A$2:$A$8,WEEKDAY(A46)),"")</f>
      </c>
      <c r="C46" s="12"/>
      <c r="D46" s="12"/>
    </row>
    <row r="47" spans="1:4" x14ac:dyDescent="0.25">
      <c r="A47" s="34"/>
      <c r="B47" s="24">
        <f>IF(ISNUMBER(A47),INDEX(Listas!$A$2:$A$8,WEEKDAY(A47)),"")</f>
      </c>
      <c r="C47" s="12"/>
      <c r="D47" s="12"/>
    </row>
    <row r="48" spans="1:4" x14ac:dyDescent="0.25">
      <c r="A48" s="34"/>
      <c r="B48" s="24">
        <f>IF(ISNUMBER(A48),INDEX(Listas!$A$2:$A$8,WEEKDAY(A48)),"")</f>
      </c>
      <c r="C48" s="12"/>
      <c r="D48" s="12"/>
    </row>
    <row r="49" spans="1:4" x14ac:dyDescent="0.25">
      <c r="A49" s="34"/>
      <c r="B49" s="24">
        <f>IF(ISNUMBER(A49),INDEX(Listas!$A$2:$A$8,WEEKDAY(A49)),"")</f>
      </c>
      <c r="C49" s="12"/>
      <c r="D49" s="12"/>
    </row>
    <row r="51" spans="1:1" x14ac:dyDescent="0.25">
      <c r="A51" s="6" t="s">
        <v>13</v>
      </c>
    </row>
    <row r="52" spans="1:1" x14ac:dyDescent="0.25">
      <c r="A52" s="7" t="s">
        <v>14</v>
      </c>
    </row>
    <row r="53" spans="1:1" x14ac:dyDescent="0.25">
      <c r="A53" s="8" t="s">
        <v>15</v>
      </c>
    </row>
    <row r="54" spans="1:1" x14ac:dyDescent="0.25">
      <c r="A54" s="7" t="s">
        <v>16</v>
      </c>
    </row>
  </sheetData>
  <mergeCells count="3">
    <mergeCell ref="A1:D1"/>
    <mergeCell ref="A2:D2"/>
    <mergeCell ref="A3:D3"/>
  </mergeCells>
  <hyperlinks>
    <hyperlink ref="A5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FormatPr defaultRowHeight="15" outlineLevelRow="0" outlineLevelCol="0" x14ac:dyDescent="55"/>
  <sheetData>
    <row r="1" spans="1:4" x14ac:dyDescent="0.25">
      <c r="A1" t="s">
        <v>44</v>
      </c>
      <c r="B1" t="s">
        <v>89</v>
      </c>
      <c r="C1" t="s">
        <v>90</v>
      </c>
      <c r="D1" t="s">
        <v>91</v>
      </c>
    </row>
    <row r="2" spans="1:4" x14ac:dyDescent="0.25">
      <c r="A2" t="s">
        <v>92</v>
      </c>
      <c r="B2" t="s">
        <v>93</v>
      </c>
      <c r="C2" s="35">
        <v>46023</v>
      </c>
      <c r="D2" t="s">
        <v>94</v>
      </c>
    </row>
    <row r="3" spans="1:4" x14ac:dyDescent="0.25">
      <c r="A3" t="s">
        <v>95</v>
      </c>
      <c r="B3" t="s">
        <v>96</v>
      </c>
      <c r="C3" s="35">
        <v>46054</v>
      </c>
      <c r="D3" t="s">
        <v>97</v>
      </c>
    </row>
    <row r="4" spans="1:4" x14ac:dyDescent="0.25">
      <c r="A4" t="s">
        <v>98</v>
      </c>
      <c r="B4" t="s">
        <v>99</v>
      </c>
      <c r="C4" s="35">
        <v>46082</v>
      </c>
      <c r="D4" t="s">
        <v>100</v>
      </c>
    </row>
    <row r="5" spans="1:4" x14ac:dyDescent="0.25">
      <c r="A5" t="s">
        <v>101</v>
      </c>
      <c r="B5" t="s">
        <v>102</v>
      </c>
      <c r="C5" s="35">
        <v>46113</v>
      </c>
      <c r="D5" t="s">
        <v>103</v>
      </c>
    </row>
    <row r="6" spans="1:4" x14ac:dyDescent="0.25">
      <c r="A6" t="s">
        <v>104</v>
      </c>
      <c r="B6" t="s">
        <v>105</v>
      </c>
      <c r="C6" s="35">
        <v>46143</v>
      </c>
      <c r="D6" t="s">
        <v>106</v>
      </c>
    </row>
    <row r="7" spans="1:4" x14ac:dyDescent="0.25">
      <c r="A7" t="s">
        <v>107</v>
      </c>
      <c r="B7" t="s">
        <v>108</v>
      </c>
      <c r="C7" s="35">
        <v>46174</v>
      </c>
      <c r="D7" t="s">
        <v>109</v>
      </c>
    </row>
    <row r="8" spans="1:4" x14ac:dyDescent="0.25">
      <c r="A8" t="s">
        <v>110</v>
      </c>
      <c r="B8" t="s">
        <v>111</v>
      </c>
      <c r="C8" s="35">
        <v>46204</v>
      </c>
      <c r="D8" t="s">
        <v>112</v>
      </c>
    </row>
    <row r="9" spans="3:4" x14ac:dyDescent="0.25">
      <c r="C9" s="35">
        <v>46235</v>
      </c>
      <c r="D9" t="s">
        <v>113</v>
      </c>
    </row>
    <row r="10" spans="3:4" x14ac:dyDescent="0.25">
      <c r="C10" s="35">
        <v>46266</v>
      </c>
      <c r="D10" t="s">
        <v>114</v>
      </c>
    </row>
    <row r="11" spans="3:4" x14ac:dyDescent="0.25">
      <c r="C11" s="35">
        <v>46296</v>
      </c>
      <c r="D11" t="s">
        <v>115</v>
      </c>
    </row>
    <row r="12" spans="3:4" x14ac:dyDescent="0.25">
      <c r="C12" s="35">
        <v>46327</v>
      </c>
      <c r="D12" t="s">
        <v>116</v>
      </c>
    </row>
    <row r="13" spans="3:4" x14ac:dyDescent="0.25">
      <c r="C13" s="35">
        <v>46357</v>
      </c>
      <c r="D13" t="s">
        <v>117</v>
      </c>
    </row>
    <row r="14" spans="3:3" x14ac:dyDescent="0.25">
      <c r="C14" s="35">
        <v>46388</v>
      </c>
    </row>
    <row r="15" spans="3:3" x14ac:dyDescent="0.25">
      <c r="C15" s="35">
        <v>46419</v>
      </c>
    </row>
    <row r="16" spans="3:3" x14ac:dyDescent="0.25">
      <c r="C16" s="35">
        <v>46447</v>
      </c>
    </row>
    <row r="17" spans="3:3" x14ac:dyDescent="0.25">
      <c r="C17" s="35">
        <v>46478</v>
      </c>
    </row>
    <row r="18" spans="3:3" x14ac:dyDescent="0.25">
      <c r="C18" s="35">
        <v>46508</v>
      </c>
    </row>
    <row r="19" spans="3:3" x14ac:dyDescent="0.25">
      <c r="C19" s="35">
        <v>46539</v>
      </c>
    </row>
    <row r="20" spans="3:3" x14ac:dyDescent="0.25">
      <c r="C20" s="35">
        <v>46569</v>
      </c>
    </row>
    <row r="21" spans="3:3" x14ac:dyDescent="0.25">
      <c r="C21" s="35">
        <v>46600</v>
      </c>
    </row>
    <row r="22" spans="3:3" x14ac:dyDescent="0.25">
      <c r="C22" s="35">
        <v>46631</v>
      </c>
    </row>
    <row r="23" spans="3:3" x14ac:dyDescent="0.25">
      <c r="C23" s="35">
        <v>46661</v>
      </c>
    </row>
    <row r="24" spans="3:3" x14ac:dyDescent="0.25">
      <c r="C24" s="35">
        <v>46692</v>
      </c>
    </row>
    <row r="25" spans="3:3" x14ac:dyDescent="0.25">
      <c r="C25" s="35">
        <v>46722</v>
      </c>
    </row>
    <row r="26" spans="3:3" x14ac:dyDescent="0.25">
      <c r="C26" s="35">
        <v>46753</v>
      </c>
    </row>
    <row r="27" spans="3:3" x14ac:dyDescent="0.25">
      <c r="C27" s="35">
        <v>46784</v>
      </c>
    </row>
    <row r="28" spans="3:3" x14ac:dyDescent="0.25">
      <c r="C28" s="35">
        <v>46813</v>
      </c>
    </row>
    <row r="29" spans="3:3" x14ac:dyDescent="0.25">
      <c r="C29" s="35">
        <v>46844</v>
      </c>
    </row>
    <row r="30" spans="3:3" x14ac:dyDescent="0.25">
      <c r="C30" s="35">
        <v>46874</v>
      </c>
    </row>
    <row r="31" spans="3:3" x14ac:dyDescent="0.25">
      <c r="C31" s="35">
        <v>46905</v>
      </c>
    </row>
    <row r="32" spans="3:3" x14ac:dyDescent="0.25">
      <c r="C32" s="35">
        <v>46935</v>
      </c>
    </row>
    <row r="33" spans="3:3" x14ac:dyDescent="0.25">
      <c r="C33" s="35">
        <v>46966</v>
      </c>
    </row>
    <row r="34" spans="3:3" x14ac:dyDescent="0.25">
      <c r="C34" s="35">
        <v>46997</v>
      </c>
    </row>
    <row r="35" spans="3:3" x14ac:dyDescent="0.25">
      <c r="C35" s="35">
        <v>47027</v>
      </c>
    </row>
    <row r="36" spans="3:3" x14ac:dyDescent="0.25">
      <c r="C36" s="35">
        <v>47058</v>
      </c>
    </row>
    <row r="37" spans="3:3" x14ac:dyDescent="0.25">
      <c r="C37" s="35">
        <v>47088</v>
      </c>
    </row>
    <row r="38" spans="3:3" x14ac:dyDescent="0.25">
      <c r="C38" s="35">
        <v>47119</v>
      </c>
    </row>
    <row r="39" spans="3:3" x14ac:dyDescent="0.25">
      <c r="C39" s="35">
        <v>47150</v>
      </c>
    </row>
    <row r="40" spans="3:3" x14ac:dyDescent="0.25">
      <c r="C40" s="35">
        <v>47178</v>
      </c>
    </row>
    <row r="41" spans="3:3" x14ac:dyDescent="0.25">
      <c r="C41" s="35">
        <v>47209</v>
      </c>
    </row>
    <row r="42" spans="3:3" x14ac:dyDescent="0.25">
      <c r="C42" s="35">
        <v>47239</v>
      </c>
    </row>
    <row r="43" spans="3:3" x14ac:dyDescent="0.25">
      <c r="C43" s="35">
        <v>47270</v>
      </c>
    </row>
    <row r="44" spans="3:3" x14ac:dyDescent="0.25">
      <c r="C44" s="35">
        <v>47300</v>
      </c>
    </row>
    <row r="45" spans="3:3" x14ac:dyDescent="0.25">
      <c r="C45" s="35">
        <v>47331</v>
      </c>
    </row>
    <row r="46" spans="3:3" x14ac:dyDescent="0.25">
      <c r="C46" s="35">
        <v>47362</v>
      </c>
    </row>
    <row r="47" spans="3:3" x14ac:dyDescent="0.25">
      <c r="C47" s="35">
        <v>47392</v>
      </c>
    </row>
    <row r="48" spans="3:3" x14ac:dyDescent="0.25">
      <c r="C48" s="35">
        <v>47423</v>
      </c>
    </row>
    <row r="49" spans="3:3" x14ac:dyDescent="0.25">
      <c r="C49" s="35">
        <v>47453</v>
      </c>
    </row>
    <row r="50" spans="3:3" x14ac:dyDescent="0.25">
      <c r="C50" s="35">
        <v>47484</v>
      </c>
    </row>
    <row r="51" spans="3:3" x14ac:dyDescent="0.25">
      <c r="C51" s="35">
        <v>47515</v>
      </c>
    </row>
    <row r="52" spans="3:3" x14ac:dyDescent="0.25">
      <c r="C52" s="35">
        <v>47543</v>
      </c>
    </row>
    <row r="53" spans="3:3" x14ac:dyDescent="0.25">
      <c r="C53" s="35">
        <v>47574</v>
      </c>
    </row>
    <row r="54" spans="3:3" x14ac:dyDescent="0.25">
      <c r="C54" s="35">
        <v>47604</v>
      </c>
    </row>
    <row r="55" spans="3:3" x14ac:dyDescent="0.25">
      <c r="C55" s="35">
        <v>47635</v>
      </c>
    </row>
    <row r="56" spans="3:3" x14ac:dyDescent="0.25">
      <c r="C56" s="35">
        <v>47665</v>
      </c>
    </row>
    <row r="57" spans="3:3" x14ac:dyDescent="0.25">
      <c r="C57" s="35">
        <v>47696</v>
      </c>
    </row>
    <row r="58" spans="3:3" x14ac:dyDescent="0.25">
      <c r="C58" s="35">
        <v>47727</v>
      </c>
    </row>
    <row r="59" spans="3:3" x14ac:dyDescent="0.25">
      <c r="C59" s="35">
        <v>47757</v>
      </c>
    </row>
    <row r="60" spans="3:3" x14ac:dyDescent="0.25">
      <c r="C60" s="35">
        <v>47788</v>
      </c>
    </row>
    <row r="61" spans="3:3" x14ac:dyDescent="0.25">
      <c r="C61" s="35">
        <v>47818</v>
      </c>
    </row>
    <row r="62" spans="3:3" x14ac:dyDescent="0.25">
      <c r="C62" s="35">
        <v>47849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AJ23"/>
  <sheetFormatPr defaultRowHeight="15" outlineLevelRow="0" outlineLevelCol="0" x14ac:dyDescent="55"/>
  <sheetData>
    <row r="9" spans="2:36" x14ac:dyDescent="0.25">
      <c r="B9">
        <f>IFERROR(MATCH(Rol!B9,Turnos!$A$6:$A$17,0),0)</f>
      </c>
      <c r="C9">
        <f>IFERROR(MATCH(Rol!C9,Turnos!$A$6:$A$17,0),0)</f>
      </c>
      <c r="D9">
        <f>IFERROR(MATCH(Rol!D9,Turnos!$A$6:$A$17,0),0)</f>
      </c>
      <c r="E9">
        <f>IFERROR(MATCH(Rol!E9,Turnos!$A$6:$A$17,0),0)</f>
      </c>
      <c r="F9">
        <f>IFERROR(MATCH(Rol!F9,Turnos!$A$6:$A$17,0),0)</f>
      </c>
      <c r="G9">
        <f>IFERROR(MATCH(Rol!G9,Turnos!$A$6:$A$17,0),0)</f>
      </c>
      <c r="H9">
        <f>IFERROR(MATCH(Rol!H9,Turnos!$A$6:$A$17,0),0)</f>
      </c>
      <c r="I9">
        <f>IFERROR(MATCH(Rol!I9,Turnos!$A$6:$A$17,0),0)</f>
      </c>
      <c r="J9">
        <f>IFERROR(MATCH(Rol!J9,Turnos!$A$6:$A$17,0),0)</f>
      </c>
      <c r="K9">
        <f>IFERROR(MATCH(Rol!K9,Turnos!$A$6:$A$17,0),0)</f>
      </c>
      <c r="L9">
        <f>IFERROR(MATCH(Rol!L9,Turnos!$A$6:$A$17,0),0)</f>
      </c>
      <c r="M9">
        <f>IFERROR(MATCH(Rol!M9,Turnos!$A$6:$A$17,0),0)</f>
      </c>
      <c r="N9">
        <f>IFERROR(MATCH(Rol!N9,Turnos!$A$6:$A$17,0),0)</f>
      </c>
      <c r="O9">
        <f>IFERROR(MATCH(Rol!O9,Turnos!$A$6:$A$17,0),0)</f>
      </c>
      <c r="P9">
        <f>IFERROR(MATCH(Rol!P9,Turnos!$A$6:$A$17,0),0)</f>
      </c>
      <c r="Q9">
        <f>IFERROR(MATCH(Rol!Q9,Turnos!$A$6:$A$17,0),0)</f>
      </c>
      <c r="R9">
        <f>IFERROR(MATCH(Rol!R9,Turnos!$A$6:$A$17,0),0)</f>
      </c>
      <c r="S9">
        <f>IFERROR(MATCH(Rol!S9,Turnos!$A$6:$A$17,0),0)</f>
      </c>
      <c r="T9">
        <f>IFERROR(MATCH(Rol!T9,Turnos!$A$6:$A$17,0),0)</f>
      </c>
      <c r="U9">
        <f>IFERROR(MATCH(Rol!U9,Turnos!$A$6:$A$17,0),0)</f>
      </c>
      <c r="V9">
        <f>IFERROR(MATCH(Rol!V9,Turnos!$A$6:$A$17,0),0)</f>
      </c>
      <c r="W9">
        <f>IFERROR(MATCH(Rol!W9,Turnos!$A$6:$A$17,0),0)</f>
      </c>
      <c r="X9">
        <f>IFERROR(MATCH(Rol!X9,Turnos!$A$6:$A$17,0),0)</f>
      </c>
      <c r="Y9">
        <f>IFERROR(MATCH(Rol!Y9,Turnos!$A$6:$A$17,0),0)</f>
      </c>
      <c r="Z9">
        <f>IFERROR(MATCH(Rol!Z9,Turnos!$A$6:$A$17,0),0)</f>
      </c>
      <c r="AA9">
        <f>IFERROR(MATCH(Rol!AA9,Turnos!$A$6:$A$17,0),0)</f>
      </c>
      <c r="AB9">
        <f>IFERROR(MATCH(Rol!AB9,Turnos!$A$6:$A$17,0),0)</f>
      </c>
      <c r="AC9">
        <f>IFERROR(MATCH(Rol!AC9,Turnos!$A$6:$A$17,0),0)</f>
      </c>
      <c r="AD9">
        <f>IFERROR(MATCH(Rol!AD9,Turnos!$A$6:$A$17,0),0)</f>
      </c>
      <c r="AE9">
        <f>IFERROR(MATCH(Rol!AE9,Turnos!$A$6:$A$17,0),0)</f>
      </c>
      <c r="AF9">
        <f>IFERROR(MATCH(Rol!AF9,Turnos!$A$6:$A$17,0),0)</f>
      </c>
      <c r="AG9">
        <f>IFERROR(MATCH(Rol!AG9,Turnos!$A$6:$A$17,0),0)</f>
      </c>
      <c r="AH9">
        <f>IFERROR(MATCH(Rol!AH9,Turnos!$A$6:$A$17,0),0)</f>
      </c>
      <c r="AI9">
        <f>IFERROR(MATCH(Rol!AI9,Turnos!$A$6:$A$17,0),0)</f>
      </c>
      <c r="AJ9">
        <f>IFERROR(MATCH(Rol!AJ9,Turnos!$A$6:$A$17,0),0)</f>
      </c>
    </row>
    <row r="10" spans="2:36" x14ac:dyDescent="0.25">
      <c r="B10">
        <f>IFERROR(MATCH(Rol!B10,Turnos!$A$6:$A$17,0),0)</f>
      </c>
      <c r="C10">
        <f>IFERROR(MATCH(Rol!C10,Turnos!$A$6:$A$17,0),0)</f>
      </c>
      <c r="D10">
        <f>IFERROR(MATCH(Rol!D10,Turnos!$A$6:$A$17,0),0)</f>
      </c>
      <c r="E10">
        <f>IFERROR(MATCH(Rol!E10,Turnos!$A$6:$A$17,0),0)</f>
      </c>
      <c r="F10">
        <f>IFERROR(MATCH(Rol!F10,Turnos!$A$6:$A$17,0),0)</f>
      </c>
      <c r="G10">
        <f>IFERROR(MATCH(Rol!G10,Turnos!$A$6:$A$17,0),0)</f>
      </c>
      <c r="H10">
        <f>IFERROR(MATCH(Rol!H10,Turnos!$A$6:$A$17,0),0)</f>
      </c>
      <c r="I10">
        <f>IFERROR(MATCH(Rol!I10,Turnos!$A$6:$A$17,0),0)</f>
      </c>
      <c r="J10">
        <f>IFERROR(MATCH(Rol!J10,Turnos!$A$6:$A$17,0),0)</f>
      </c>
      <c r="K10">
        <f>IFERROR(MATCH(Rol!K10,Turnos!$A$6:$A$17,0),0)</f>
      </c>
      <c r="L10">
        <f>IFERROR(MATCH(Rol!L10,Turnos!$A$6:$A$17,0),0)</f>
      </c>
      <c r="M10">
        <f>IFERROR(MATCH(Rol!M10,Turnos!$A$6:$A$17,0),0)</f>
      </c>
      <c r="N10">
        <f>IFERROR(MATCH(Rol!N10,Turnos!$A$6:$A$17,0),0)</f>
      </c>
      <c r="O10">
        <f>IFERROR(MATCH(Rol!O10,Turnos!$A$6:$A$17,0),0)</f>
      </c>
      <c r="P10">
        <f>IFERROR(MATCH(Rol!P10,Turnos!$A$6:$A$17,0),0)</f>
      </c>
      <c r="Q10">
        <f>IFERROR(MATCH(Rol!Q10,Turnos!$A$6:$A$17,0),0)</f>
      </c>
      <c r="R10">
        <f>IFERROR(MATCH(Rol!R10,Turnos!$A$6:$A$17,0),0)</f>
      </c>
      <c r="S10">
        <f>IFERROR(MATCH(Rol!S10,Turnos!$A$6:$A$17,0),0)</f>
      </c>
      <c r="T10">
        <f>IFERROR(MATCH(Rol!T10,Turnos!$A$6:$A$17,0),0)</f>
      </c>
      <c r="U10">
        <f>IFERROR(MATCH(Rol!U10,Turnos!$A$6:$A$17,0),0)</f>
      </c>
      <c r="V10">
        <f>IFERROR(MATCH(Rol!V10,Turnos!$A$6:$A$17,0),0)</f>
      </c>
      <c r="W10">
        <f>IFERROR(MATCH(Rol!W10,Turnos!$A$6:$A$17,0),0)</f>
      </c>
      <c r="X10">
        <f>IFERROR(MATCH(Rol!X10,Turnos!$A$6:$A$17,0),0)</f>
      </c>
      <c r="Y10">
        <f>IFERROR(MATCH(Rol!Y10,Turnos!$A$6:$A$17,0),0)</f>
      </c>
      <c r="Z10">
        <f>IFERROR(MATCH(Rol!Z10,Turnos!$A$6:$A$17,0),0)</f>
      </c>
      <c r="AA10">
        <f>IFERROR(MATCH(Rol!AA10,Turnos!$A$6:$A$17,0),0)</f>
      </c>
      <c r="AB10">
        <f>IFERROR(MATCH(Rol!AB10,Turnos!$A$6:$A$17,0),0)</f>
      </c>
      <c r="AC10">
        <f>IFERROR(MATCH(Rol!AC10,Turnos!$A$6:$A$17,0),0)</f>
      </c>
      <c r="AD10">
        <f>IFERROR(MATCH(Rol!AD10,Turnos!$A$6:$A$17,0),0)</f>
      </c>
      <c r="AE10">
        <f>IFERROR(MATCH(Rol!AE10,Turnos!$A$6:$A$17,0),0)</f>
      </c>
      <c r="AF10">
        <f>IFERROR(MATCH(Rol!AF10,Turnos!$A$6:$A$17,0),0)</f>
      </c>
      <c r="AG10">
        <f>IFERROR(MATCH(Rol!AG10,Turnos!$A$6:$A$17,0),0)</f>
      </c>
      <c r="AH10">
        <f>IFERROR(MATCH(Rol!AH10,Turnos!$A$6:$A$17,0),0)</f>
      </c>
      <c r="AI10">
        <f>IFERROR(MATCH(Rol!AI10,Turnos!$A$6:$A$17,0),0)</f>
      </c>
      <c r="AJ10">
        <f>IFERROR(MATCH(Rol!AJ10,Turnos!$A$6:$A$17,0),0)</f>
      </c>
    </row>
    <row r="11" spans="2:36" x14ac:dyDescent="0.25">
      <c r="B11">
        <f>IFERROR(MATCH(Rol!B11,Turnos!$A$6:$A$17,0),0)</f>
      </c>
      <c r="C11">
        <f>IFERROR(MATCH(Rol!C11,Turnos!$A$6:$A$17,0),0)</f>
      </c>
      <c r="D11">
        <f>IFERROR(MATCH(Rol!D11,Turnos!$A$6:$A$17,0),0)</f>
      </c>
      <c r="E11">
        <f>IFERROR(MATCH(Rol!E11,Turnos!$A$6:$A$17,0),0)</f>
      </c>
      <c r="F11">
        <f>IFERROR(MATCH(Rol!F11,Turnos!$A$6:$A$17,0),0)</f>
      </c>
      <c r="G11">
        <f>IFERROR(MATCH(Rol!G11,Turnos!$A$6:$A$17,0),0)</f>
      </c>
      <c r="H11">
        <f>IFERROR(MATCH(Rol!H11,Turnos!$A$6:$A$17,0),0)</f>
      </c>
      <c r="I11">
        <f>IFERROR(MATCH(Rol!I11,Turnos!$A$6:$A$17,0),0)</f>
      </c>
      <c r="J11">
        <f>IFERROR(MATCH(Rol!J11,Turnos!$A$6:$A$17,0),0)</f>
      </c>
      <c r="K11">
        <f>IFERROR(MATCH(Rol!K11,Turnos!$A$6:$A$17,0),0)</f>
      </c>
      <c r="L11">
        <f>IFERROR(MATCH(Rol!L11,Turnos!$A$6:$A$17,0),0)</f>
      </c>
      <c r="M11">
        <f>IFERROR(MATCH(Rol!M11,Turnos!$A$6:$A$17,0),0)</f>
      </c>
      <c r="N11">
        <f>IFERROR(MATCH(Rol!N11,Turnos!$A$6:$A$17,0),0)</f>
      </c>
      <c r="O11">
        <f>IFERROR(MATCH(Rol!O11,Turnos!$A$6:$A$17,0),0)</f>
      </c>
      <c r="P11">
        <f>IFERROR(MATCH(Rol!P11,Turnos!$A$6:$A$17,0),0)</f>
      </c>
      <c r="Q11">
        <f>IFERROR(MATCH(Rol!Q11,Turnos!$A$6:$A$17,0),0)</f>
      </c>
      <c r="R11">
        <f>IFERROR(MATCH(Rol!R11,Turnos!$A$6:$A$17,0),0)</f>
      </c>
      <c r="S11">
        <f>IFERROR(MATCH(Rol!S11,Turnos!$A$6:$A$17,0),0)</f>
      </c>
      <c r="T11">
        <f>IFERROR(MATCH(Rol!T11,Turnos!$A$6:$A$17,0),0)</f>
      </c>
      <c r="U11">
        <f>IFERROR(MATCH(Rol!U11,Turnos!$A$6:$A$17,0),0)</f>
      </c>
      <c r="V11">
        <f>IFERROR(MATCH(Rol!V11,Turnos!$A$6:$A$17,0),0)</f>
      </c>
      <c r="W11">
        <f>IFERROR(MATCH(Rol!W11,Turnos!$A$6:$A$17,0),0)</f>
      </c>
      <c r="X11">
        <f>IFERROR(MATCH(Rol!X11,Turnos!$A$6:$A$17,0),0)</f>
      </c>
      <c r="Y11">
        <f>IFERROR(MATCH(Rol!Y11,Turnos!$A$6:$A$17,0),0)</f>
      </c>
      <c r="Z11">
        <f>IFERROR(MATCH(Rol!Z11,Turnos!$A$6:$A$17,0),0)</f>
      </c>
      <c r="AA11">
        <f>IFERROR(MATCH(Rol!AA11,Turnos!$A$6:$A$17,0),0)</f>
      </c>
      <c r="AB11">
        <f>IFERROR(MATCH(Rol!AB11,Turnos!$A$6:$A$17,0),0)</f>
      </c>
      <c r="AC11">
        <f>IFERROR(MATCH(Rol!AC11,Turnos!$A$6:$A$17,0),0)</f>
      </c>
      <c r="AD11">
        <f>IFERROR(MATCH(Rol!AD11,Turnos!$A$6:$A$17,0),0)</f>
      </c>
      <c r="AE11">
        <f>IFERROR(MATCH(Rol!AE11,Turnos!$A$6:$A$17,0),0)</f>
      </c>
      <c r="AF11">
        <f>IFERROR(MATCH(Rol!AF11,Turnos!$A$6:$A$17,0),0)</f>
      </c>
      <c r="AG11">
        <f>IFERROR(MATCH(Rol!AG11,Turnos!$A$6:$A$17,0),0)</f>
      </c>
      <c r="AH11">
        <f>IFERROR(MATCH(Rol!AH11,Turnos!$A$6:$A$17,0),0)</f>
      </c>
      <c r="AI11">
        <f>IFERROR(MATCH(Rol!AI11,Turnos!$A$6:$A$17,0),0)</f>
      </c>
      <c r="AJ11">
        <f>IFERROR(MATCH(Rol!AJ11,Turnos!$A$6:$A$17,0),0)</f>
      </c>
    </row>
    <row r="12" spans="2:36" x14ac:dyDescent="0.25">
      <c r="B12">
        <f>IFERROR(MATCH(Rol!B12,Turnos!$A$6:$A$17,0),0)</f>
      </c>
      <c r="C12">
        <f>IFERROR(MATCH(Rol!C12,Turnos!$A$6:$A$17,0),0)</f>
      </c>
      <c r="D12">
        <f>IFERROR(MATCH(Rol!D12,Turnos!$A$6:$A$17,0),0)</f>
      </c>
      <c r="E12">
        <f>IFERROR(MATCH(Rol!E12,Turnos!$A$6:$A$17,0),0)</f>
      </c>
      <c r="F12">
        <f>IFERROR(MATCH(Rol!F12,Turnos!$A$6:$A$17,0),0)</f>
      </c>
      <c r="G12">
        <f>IFERROR(MATCH(Rol!G12,Turnos!$A$6:$A$17,0),0)</f>
      </c>
      <c r="H12">
        <f>IFERROR(MATCH(Rol!H12,Turnos!$A$6:$A$17,0),0)</f>
      </c>
      <c r="I12">
        <f>IFERROR(MATCH(Rol!I12,Turnos!$A$6:$A$17,0),0)</f>
      </c>
      <c r="J12">
        <f>IFERROR(MATCH(Rol!J12,Turnos!$A$6:$A$17,0),0)</f>
      </c>
      <c r="K12">
        <f>IFERROR(MATCH(Rol!K12,Turnos!$A$6:$A$17,0),0)</f>
      </c>
      <c r="L12">
        <f>IFERROR(MATCH(Rol!L12,Turnos!$A$6:$A$17,0),0)</f>
      </c>
      <c r="M12">
        <f>IFERROR(MATCH(Rol!M12,Turnos!$A$6:$A$17,0),0)</f>
      </c>
      <c r="N12">
        <f>IFERROR(MATCH(Rol!N12,Turnos!$A$6:$A$17,0),0)</f>
      </c>
      <c r="O12">
        <f>IFERROR(MATCH(Rol!O12,Turnos!$A$6:$A$17,0),0)</f>
      </c>
      <c r="P12">
        <f>IFERROR(MATCH(Rol!P12,Turnos!$A$6:$A$17,0),0)</f>
      </c>
      <c r="Q12">
        <f>IFERROR(MATCH(Rol!Q12,Turnos!$A$6:$A$17,0),0)</f>
      </c>
      <c r="R12">
        <f>IFERROR(MATCH(Rol!R12,Turnos!$A$6:$A$17,0),0)</f>
      </c>
      <c r="S12">
        <f>IFERROR(MATCH(Rol!S12,Turnos!$A$6:$A$17,0),0)</f>
      </c>
      <c r="T12">
        <f>IFERROR(MATCH(Rol!T12,Turnos!$A$6:$A$17,0),0)</f>
      </c>
      <c r="U12">
        <f>IFERROR(MATCH(Rol!U12,Turnos!$A$6:$A$17,0),0)</f>
      </c>
      <c r="V12">
        <f>IFERROR(MATCH(Rol!V12,Turnos!$A$6:$A$17,0),0)</f>
      </c>
      <c r="W12">
        <f>IFERROR(MATCH(Rol!W12,Turnos!$A$6:$A$17,0),0)</f>
      </c>
      <c r="X12">
        <f>IFERROR(MATCH(Rol!X12,Turnos!$A$6:$A$17,0),0)</f>
      </c>
      <c r="Y12">
        <f>IFERROR(MATCH(Rol!Y12,Turnos!$A$6:$A$17,0),0)</f>
      </c>
      <c r="Z12">
        <f>IFERROR(MATCH(Rol!Z12,Turnos!$A$6:$A$17,0),0)</f>
      </c>
      <c r="AA12">
        <f>IFERROR(MATCH(Rol!AA12,Turnos!$A$6:$A$17,0),0)</f>
      </c>
      <c r="AB12">
        <f>IFERROR(MATCH(Rol!AB12,Turnos!$A$6:$A$17,0),0)</f>
      </c>
      <c r="AC12">
        <f>IFERROR(MATCH(Rol!AC12,Turnos!$A$6:$A$17,0),0)</f>
      </c>
      <c r="AD12">
        <f>IFERROR(MATCH(Rol!AD12,Turnos!$A$6:$A$17,0),0)</f>
      </c>
      <c r="AE12">
        <f>IFERROR(MATCH(Rol!AE12,Turnos!$A$6:$A$17,0),0)</f>
      </c>
      <c r="AF12">
        <f>IFERROR(MATCH(Rol!AF12,Turnos!$A$6:$A$17,0),0)</f>
      </c>
      <c r="AG12">
        <f>IFERROR(MATCH(Rol!AG12,Turnos!$A$6:$A$17,0),0)</f>
      </c>
      <c r="AH12">
        <f>IFERROR(MATCH(Rol!AH12,Turnos!$A$6:$A$17,0),0)</f>
      </c>
      <c r="AI12">
        <f>IFERROR(MATCH(Rol!AI12,Turnos!$A$6:$A$17,0),0)</f>
      </c>
      <c r="AJ12">
        <f>IFERROR(MATCH(Rol!AJ12,Turnos!$A$6:$A$17,0),0)</f>
      </c>
    </row>
    <row r="13" spans="2:36" x14ac:dyDescent="0.25">
      <c r="B13">
        <f>IFERROR(MATCH(Rol!B13,Turnos!$A$6:$A$17,0),0)</f>
      </c>
      <c r="C13">
        <f>IFERROR(MATCH(Rol!C13,Turnos!$A$6:$A$17,0),0)</f>
      </c>
      <c r="D13">
        <f>IFERROR(MATCH(Rol!D13,Turnos!$A$6:$A$17,0),0)</f>
      </c>
      <c r="E13">
        <f>IFERROR(MATCH(Rol!E13,Turnos!$A$6:$A$17,0),0)</f>
      </c>
      <c r="F13">
        <f>IFERROR(MATCH(Rol!F13,Turnos!$A$6:$A$17,0),0)</f>
      </c>
      <c r="G13">
        <f>IFERROR(MATCH(Rol!G13,Turnos!$A$6:$A$17,0),0)</f>
      </c>
      <c r="H13">
        <f>IFERROR(MATCH(Rol!H13,Turnos!$A$6:$A$17,0),0)</f>
      </c>
      <c r="I13">
        <f>IFERROR(MATCH(Rol!I13,Turnos!$A$6:$A$17,0),0)</f>
      </c>
      <c r="J13">
        <f>IFERROR(MATCH(Rol!J13,Turnos!$A$6:$A$17,0),0)</f>
      </c>
      <c r="K13">
        <f>IFERROR(MATCH(Rol!K13,Turnos!$A$6:$A$17,0),0)</f>
      </c>
      <c r="L13">
        <f>IFERROR(MATCH(Rol!L13,Turnos!$A$6:$A$17,0),0)</f>
      </c>
      <c r="M13">
        <f>IFERROR(MATCH(Rol!M13,Turnos!$A$6:$A$17,0),0)</f>
      </c>
      <c r="N13">
        <f>IFERROR(MATCH(Rol!N13,Turnos!$A$6:$A$17,0),0)</f>
      </c>
      <c r="O13">
        <f>IFERROR(MATCH(Rol!O13,Turnos!$A$6:$A$17,0),0)</f>
      </c>
      <c r="P13">
        <f>IFERROR(MATCH(Rol!P13,Turnos!$A$6:$A$17,0),0)</f>
      </c>
      <c r="Q13">
        <f>IFERROR(MATCH(Rol!Q13,Turnos!$A$6:$A$17,0),0)</f>
      </c>
      <c r="R13">
        <f>IFERROR(MATCH(Rol!R13,Turnos!$A$6:$A$17,0),0)</f>
      </c>
      <c r="S13">
        <f>IFERROR(MATCH(Rol!S13,Turnos!$A$6:$A$17,0),0)</f>
      </c>
      <c r="T13">
        <f>IFERROR(MATCH(Rol!T13,Turnos!$A$6:$A$17,0),0)</f>
      </c>
      <c r="U13">
        <f>IFERROR(MATCH(Rol!U13,Turnos!$A$6:$A$17,0),0)</f>
      </c>
      <c r="V13">
        <f>IFERROR(MATCH(Rol!V13,Turnos!$A$6:$A$17,0),0)</f>
      </c>
      <c r="W13">
        <f>IFERROR(MATCH(Rol!W13,Turnos!$A$6:$A$17,0),0)</f>
      </c>
      <c r="X13">
        <f>IFERROR(MATCH(Rol!X13,Turnos!$A$6:$A$17,0),0)</f>
      </c>
      <c r="Y13">
        <f>IFERROR(MATCH(Rol!Y13,Turnos!$A$6:$A$17,0),0)</f>
      </c>
      <c r="Z13">
        <f>IFERROR(MATCH(Rol!Z13,Turnos!$A$6:$A$17,0),0)</f>
      </c>
      <c r="AA13">
        <f>IFERROR(MATCH(Rol!AA13,Turnos!$A$6:$A$17,0),0)</f>
      </c>
      <c r="AB13">
        <f>IFERROR(MATCH(Rol!AB13,Turnos!$A$6:$A$17,0),0)</f>
      </c>
      <c r="AC13">
        <f>IFERROR(MATCH(Rol!AC13,Turnos!$A$6:$A$17,0),0)</f>
      </c>
      <c r="AD13">
        <f>IFERROR(MATCH(Rol!AD13,Turnos!$A$6:$A$17,0),0)</f>
      </c>
      <c r="AE13">
        <f>IFERROR(MATCH(Rol!AE13,Turnos!$A$6:$A$17,0),0)</f>
      </c>
      <c r="AF13">
        <f>IFERROR(MATCH(Rol!AF13,Turnos!$A$6:$A$17,0),0)</f>
      </c>
      <c r="AG13">
        <f>IFERROR(MATCH(Rol!AG13,Turnos!$A$6:$A$17,0),0)</f>
      </c>
      <c r="AH13">
        <f>IFERROR(MATCH(Rol!AH13,Turnos!$A$6:$A$17,0),0)</f>
      </c>
      <c r="AI13">
        <f>IFERROR(MATCH(Rol!AI13,Turnos!$A$6:$A$17,0),0)</f>
      </c>
      <c r="AJ13">
        <f>IFERROR(MATCH(Rol!AJ13,Turnos!$A$6:$A$17,0),0)</f>
      </c>
    </row>
    <row r="14" spans="2:36" x14ac:dyDescent="0.25">
      <c r="B14">
        <f>IFERROR(MATCH(Rol!B14,Turnos!$A$6:$A$17,0),0)</f>
      </c>
      <c r="C14">
        <f>IFERROR(MATCH(Rol!C14,Turnos!$A$6:$A$17,0),0)</f>
      </c>
      <c r="D14">
        <f>IFERROR(MATCH(Rol!D14,Turnos!$A$6:$A$17,0),0)</f>
      </c>
      <c r="E14">
        <f>IFERROR(MATCH(Rol!E14,Turnos!$A$6:$A$17,0),0)</f>
      </c>
      <c r="F14">
        <f>IFERROR(MATCH(Rol!F14,Turnos!$A$6:$A$17,0),0)</f>
      </c>
      <c r="G14">
        <f>IFERROR(MATCH(Rol!G14,Turnos!$A$6:$A$17,0),0)</f>
      </c>
      <c r="H14">
        <f>IFERROR(MATCH(Rol!H14,Turnos!$A$6:$A$17,0),0)</f>
      </c>
      <c r="I14">
        <f>IFERROR(MATCH(Rol!I14,Turnos!$A$6:$A$17,0),0)</f>
      </c>
      <c r="J14">
        <f>IFERROR(MATCH(Rol!J14,Turnos!$A$6:$A$17,0),0)</f>
      </c>
      <c r="K14">
        <f>IFERROR(MATCH(Rol!K14,Turnos!$A$6:$A$17,0),0)</f>
      </c>
      <c r="L14">
        <f>IFERROR(MATCH(Rol!L14,Turnos!$A$6:$A$17,0),0)</f>
      </c>
      <c r="M14">
        <f>IFERROR(MATCH(Rol!M14,Turnos!$A$6:$A$17,0),0)</f>
      </c>
      <c r="N14">
        <f>IFERROR(MATCH(Rol!N14,Turnos!$A$6:$A$17,0),0)</f>
      </c>
      <c r="O14">
        <f>IFERROR(MATCH(Rol!O14,Turnos!$A$6:$A$17,0),0)</f>
      </c>
      <c r="P14">
        <f>IFERROR(MATCH(Rol!P14,Turnos!$A$6:$A$17,0),0)</f>
      </c>
      <c r="Q14">
        <f>IFERROR(MATCH(Rol!Q14,Turnos!$A$6:$A$17,0),0)</f>
      </c>
      <c r="R14">
        <f>IFERROR(MATCH(Rol!R14,Turnos!$A$6:$A$17,0),0)</f>
      </c>
      <c r="S14">
        <f>IFERROR(MATCH(Rol!S14,Turnos!$A$6:$A$17,0),0)</f>
      </c>
      <c r="T14">
        <f>IFERROR(MATCH(Rol!T14,Turnos!$A$6:$A$17,0),0)</f>
      </c>
      <c r="U14">
        <f>IFERROR(MATCH(Rol!U14,Turnos!$A$6:$A$17,0),0)</f>
      </c>
      <c r="V14">
        <f>IFERROR(MATCH(Rol!V14,Turnos!$A$6:$A$17,0),0)</f>
      </c>
      <c r="W14">
        <f>IFERROR(MATCH(Rol!W14,Turnos!$A$6:$A$17,0),0)</f>
      </c>
      <c r="X14">
        <f>IFERROR(MATCH(Rol!X14,Turnos!$A$6:$A$17,0),0)</f>
      </c>
      <c r="Y14">
        <f>IFERROR(MATCH(Rol!Y14,Turnos!$A$6:$A$17,0),0)</f>
      </c>
      <c r="Z14">
        <f>IFERROR(MATCH(Rol!Z14,Turnos!$A$6:$A$17,0),0)</f>
      </c>
      <c r="AA14">
        <f>IFERROR(MATCH(Rol!AA14,Turnos!$A$6:$A$17,0),0)</f>
      </c>
      <c r="AB14">
        <f>IFERROR(MATCH(Rol!AB14,Turnos!$A$6:$A$17,0),0)</f>
      </c>
      <c r="AC14">
        <f>IFERROR(MATCH(Rol!AC14,Turnos!$A$6:$A$17,0),0)</f>
      </c>
      <c r="AD14">
        <f>IFERROR(MATCH(Rol!AD14,Turnos!$A$6:$A$17,0),0)</f>
      </c>
      <c r="AE14">
        <f>IFERROR(MATCH(Rol!AE14,Turnos!$A$6:$A$17,0),0)</f>
      </c>
      <c r="AF14">
        <f>IFERROR(MATCH(Rol!AF14,Turnos!$A$6:$A$17,0),0)</f>
      </c>
      <c r="AG14">
        <f>IFERROR(MATCH(Rol!AG14,Turnos!$A$6:$A$17,0),0)</f>
      </c>
      <c r="AH14">
        <f>IFERROR(MATCH(Rol!AH14,Turnos!$A$6:$A$17,0),0)</f>
      </c>
      <c r="AI14">
        <f>IFERROR(MATCH(Rol!AI14,Turnos!$A$6:$A$17,0),0)</f>
      </c>
      <c r="AJ14">
        <f>IFERROR(MATCH(Rol!AJ14,Turnos!$A$6:$A$17,0),0)</f>
      </c>
    </row>
    <row r="15" spans="2:36" x14ac:dyDescent="0.25">
      <c r="B15">
        <f>IFERROR(MATCH(Rol!B15,Turnos!$A$6:$A$17,0),0)</f>
      </c>
      <c r="C15">
        <f>IFERROR(MATCH(Rol!C15,Turnos!$A$6:$A$17,0),0)</f>
      </c>
      <c r="D15">
        <f>IFERROR(MATCH(Rol!D15,Turnos!$A$6:$A$17,0),0)</f>
      </c>
      <c r="E15">
        <f>IFERROR(MATCH(Rol!E15,Turnos!$A$6:$A$17,0),0)</f>
      </c>
      <c r="F15">
        <f>IFERROR(MATCH(Rol!F15,Turnos!$A$6:$A$17,0),0)</f>
      </c>
      <c r="G15">
        <f>IFERROR(MATCH(Rol!G15,Turnos!$A$6:$A$17,0),0)</f>
      </c>
      <c r="H15">
        <f>IFERROR(MATCH(Rol!H15,Turnos!$A$6:$A$17,0),0)</f>
      </c>
      <c r="I15">
        <f>IFERROR(MATCH(Rol!I15,Turnos!$A$6:$A$17,0),0)</f>
      </c>
      <c r="J15">
        <f>IFERROR(MATCH(Rol!J15,Turnos!$A$6:$A$17,0),0)</f>
      </c>
      <c r="K15">
        <f>IFERROR(MATCH(Rol!K15,Turnos!$A$6:$A$17,0),0)</f>
      </c>
      <c r="L15">
        <f>IFERROR(MATCH(Rol!L15,Turnos!$A$6:$A$17,0),0)</f>
      </c>
      <c r="M15">
        <f>IFERROR(MATCH(Rol!M15,Turnos!$A$6:$A$17,0),0)</f>
      </c>
      <c r="N15">
        <f>IFERROR(MATCH(Rol!N15,Turnos!$A$6:$A$17,0),0)</f>
      </c>
      <c r="O15">
        <f>IFERROR(MATCH(Rol!O15,Turnos!$A$6:$A$17,0),0)</f>
      </c>
      <c r="P15">
        <f>IFERROR(MATCH(Rol!P15,Turnos!$A$6:$A$17,0),0)</f>
      </c>
      <c r="Q15">
        <f>IFERROR(MATCH(Rol!Q15,Turnos!$A$6:$A$17,0),0)</f>
      </c>
      <c r="R15">
        <f>IFERROR(MATCH(Rol!R15,Turnos!$A$6:$A$17,0),0)</f>
      </c>
      <c r="S15">
        <f>IFERROR(MATCH(Rol!S15,Turnos!$A$6:$A$17,0),0)</f>
      </c>
      <c r="T15">
        <f>IFERROR(MATCH(Rol!T15,Turnos!$A$6:$A$17,0),0)</f>
      </c>
      <c r="U15">
        <f>IFERROR(MATCH(Rol!U15,Turnos!$A$6:$A$17,0),0)</f>
      </c>
      <c r="V15">
        <f>IFERROR(MATCH(Rol!V15,Turnos!$A$6:$A$17,0),0)</f>
      </c>
      <c r="W15">
        <f>IFERROR(MATCH(Rol!W15,Turnos!$A$6:$A$17,0),0)</f>
      </c>
      <c r="X15">
        <f>IFERROR(MATCH(Rol!X15,Turnos!$A$6:$A$17,0),0)</f>
      </c>
      <c r="Y15">
        <f>IFERROR(MATCH(Rol!Y15,Turnos!$A$6:$A$17,0),0)</f>
      </c>
      <c r="Z15">
        <f>IFERROR(MATCH(Rol!Z15,Turnos!$A$6:$A$17,0),0)</f>
      </c>
      <c r="AA15">
        <f>IFERROR(MATCH(Rol!AA15,Turnos!$A$6:$A$17,0),0)</f>
      </c>
      <c r="AB15">
        <f>IFERROR(MATCH(Rol!AB15,Turnos!$A$6:$A$17,0),0)</f>
      </c>
      <c r="AC15">
        <f>IFERROR(MATCH(Rol!AC15,Turnos!$A$6:$A$17,0),0)</f>
      </c>
      <c r="AD15">
        <f>IFERROR(MATCH(Rol!AD15,Turnos!$A$6:$A$17,0),0)</f>
      </c>
      <c r="AE15">
        <f>IFERROR(MATCH(Rol!AE15,Turnos!$A$6:$A$17,0),0)</f>
      </c>
      <c r="AF15">
        <f>IFERROR(MATCH(Rol!AF15,Turnos!$A$6:$A$17,0),0)</f>
      </c>
      <c r="AG15">
        <f>IFERROR(MATCH(Rol!AG15,Turnos!$A$6:$A$17,0),0)</f>
      </c>
      <c r="AH15">
        <f>IFERROR(MATCH(Rol!AH15,Turnos!$A$6:$A$17,0),0)</f>
      </c>
      <c r="AI15">
        <f>IFERROR(MATCH(Rol!AI15,Turnos!$A$6:$A$17,0),0)</f>
      </c>
      <c r="AJ15">
        <f>IFERROR(MATCH(Rol!AJ15,Turnos!$A$6:$A$17,0),0)</f>
      </c>
    </row>
    <row r="16" spans="2:36" x14ac:dyDescent="0.25">
      <c r="B16">
        <f>IFERROR(MATCH(Rol!B16,Turnos!$A$6:$A$17,0),0)</f>
      </c>
      <c r="C16">
        <f>IFERROR(MATCH(Rol!C16,Turnos!$A$6:$A$17,0),0)</f>
      </c>
      <c r="D16">
        <f>IFERROR(MATCH(Rol!D16,Turnos!$A$6:$A$17,0),0)</f>
      </c>
      <c r="E16">
        <f>IFERROR(MATCH(Rol!E16,Turnos!$A$6:$A$17,0),0)</f>
      </c>
      <c r="F16">
        <f>IFERROR(MATCH(Rol!F16,Turnos!$A$6:$A$17,0),0)</f>
      </c>
      <c r="G16">
        <f>IFERROR(MATCH(Rol!G16,Turnos!$A$6:$A$17,0),0)</f>
      </c>
      <c r="H16">
        <f>IFERROR(MATCH(Rol!H16,Turnos!$A$6:$A$17,0),0)</f>
      </c>
      <c r="I16">
        <f>IFERROR(MATCH(Rol!I16,Turnos!$A$6:$A$17,0),0)</f>
      </c>
      <c r="J16">
        <f>IFERROR(MATCH(Rol!J16,Turnos!$A$6:$A$17,0),0)</f>
      </c>
      <c r="K16">
        <f>IFERROR(MATCH(Rol!K16,Turnos!$A$6:$A$17,0),0)</f>
      </c>
      <c r="L16">
        <f>IFERROR(MATCH(Rol!L16,Turnos!$A$6:$A$17,0),0)</f>
      </c>
      <c r="M16">
        <f>IFERROR(MATCH(Rol!M16,Turnos!$A$6:$A$17,0),0)</f>
      </c>
      <c r="N16">
        <f>IFERROR(MATCH(Rol!N16,Turnos!$A$6:$A$17,0),0)</f>
      </c>
      <c r="O16">
        <f>IFERROR(MATCH(Rol!O16,Turnos!$A$6:$A$17,0),0)</f>
      </c>
      <c r="P16">
        <f>IFERROR(MATCH(Rol!P16,Turnos!$A$6:$A$17,0),0)</f>
      </c>
      <c r="Q16">
        <f>IFERROR(MATCH(Rol!Q16,Turnos!$A$6:$A$17,0),0)</f>
      </c>
      <c r="R16">
        <f>IFERROR(MATCH(Rol!R16,Turnos!$A$6:$A$17,0),0)</f>
      </c>
      <c r="S16">
        <f>IFERROR(MATCH(Rol!S16,Turnos!$A$6:$A$17,0),0)</f>
      </c>
      <c r="T16">
        <f>IFERROR(MATCH(Rol!T16,Turnos!$A$6:$A$17,0),0)</f>
      </c>
      <c r="U16">
        <f>IFERROR(MATCH(Rol!U16,Turnos!$A$6:$A$17,0),0)</f>
      </c>
      <c r="V16">
        <f>IFERROR(MATCH(Rol!V16,Turnos!$A$6:$A$17,0),0)</f>
      </c>
      <c r="W16">
        <f>IFERROR(MATCH(Rol!W16,Turnos!$A$6:$A$17,0),0)</f>
      </c>
      <c r="X16">
        <f>IFERROR(MATCH(Rol!X16,Turnos!$A$6:$A$17,0),0)</f>
      </c>
      <c r="Y16">
        <f>IFERROR(MATCH(Rol!Y16,Turnos!$A$6:$A$17,0),0)</f>
      </c>
      <c r="Z16">
        <f>IFERROR(MATCH(Rol!Z16,Turnos!$A$6:$A$17,0),0)</f>
      </c>
      <c r="AA16">
        <f>IFERROR(MATCH(Rol!AA16,Turnos!$A$6:$A$17,0),0)</f>
      </c>
      <c r="AB16">
        <f>IFERROR(MATCH(Rol!AB16,Turnos!$A$6:$A$17,0),0)</f>
      </c>
      <c r="AC16">
        <f>IFERROR(MATCH(Rol!AC16,Turnos!$A$6:$A$17,0),0)</f>
      </c>
      <c r="AD16">
        <f>IFERROR(MATCH(Rol!AD16,Turnos!$A$6:$A$17,0),0)</f>
      </c>
      <c r="AE16">
        <f>IFERROR(MATCH(Rol!AE16,Turnos!$A$6:$A$17,0),0)</f>
      </c>
      <c r="AF16">
        <f>IFERROR(MATCH(Rol!AF16,Turnos!$A$6:$A$17,0),0)</f>
      </c>
      <c r="AG16">
        <f>IFERROR(MATCH(Rol!AG16,Turnos!$A$6:$A$17,0),0)</f>
      </c>
      <c r="AH16">
        <f>IFERROR(MATCH(Rol!AH16,Turnos!$A$6:$A$17,0),0)</f>
      </c>
      <c r="AI16">
        <f>IFERROR(MATCH(Rol!AI16,Turnos!$A$6:$A$17,0),0)</f>
      </c>
      <c r="AJ16">
        <f>IFERROR(MATCH(Rol!AJ16,Turnos!$A$6:$A$17,0),0)</f>
      </c>
    </row>
    <row r="17" spans="2:36" x14ac:dyDescent="0.25">
      <c r="B17">
        <f>IFERROR(MATCH(Rol!B17,Turnos!$A$6:$A$17,0),0)</f>
      </c>
      <c r="C17">
        <f>IFERROR(MATCH(Rol!C17,Turnos!$A$6:$A$17,0),0)</f>
      </c>
      <c r="D17">
        <f>IFERROR(MATCH(Rol!D17,Turnos!$A$6:$A$17,0),0)</f>
      </c>
      <c r="E17">
        <f>IFERROR(MATCH(Rol!E17,Turnos!$A$6:$A$17,0),0)</f>
      </c>
      <c r="F17">
        <f>IFERROR(MATCH(Rol!F17,Turnos!$A$6:$A$17,0),0)</f>
      </c>
      <c r="G17">
        <f>IFERROR(MATCH(Rol!G17,Turnos!$A$6:$A$17,0),0)</f>
      </c>
      <c r="H17">
        <f>IFERROR(MATCH(Rol!H17,Turnos!$A$6:$A$17,0),0)</f>
      </c>
      <c r="I17">
        <f>IFERROR(MATCH(Rol!I17,Turnos!$A$6:$A$17,0),0)</f>
      </c>
      <c r="J17">
        <f>IFERROR(MATCH(Rol!J17,Turnos!$A$6:$A$17,0),0)</f>
      </c>
      <c r="K17">
        <f>IFERROR(MATCH(Rol!K17,Turnos!$A$6:$A$17,0),0)</f>
      </c>
      <c r="L17">
        <f>IFERROR(MATCH(Rol!L17,Turnos!$A$6:$A$17,0),0)</f>
      </c>
      <c r="M17">
        <f>IFERROR(MATCH(Rol!M17,Turnos!$A$6:$A$17,0),0)</f>
      </c>
      <c r="N17">
        <f>IFERROR(MATCH(Rol!N17,Turnos!$A$6:$A$17,0),0)</f>
      </c>
      <c r="O17">
        <f>IFERROR(MATCH(Rol!O17,Turnos!$A$6:$A$17,0),0)</f>
      </c>
      <c r="P17">
        <f>IFERROR(MATCH(Rol!P17,Turnos!$A$6:$A$17,0),0)</f>
      </c>
      <c r="Q17">
        <f>IFERROR(MATCH(Rol!Q17,Turnos!$A$6:$A$17,0),0)</f>
      </c>
      <c r="R17">
        <f>IFERROR(MATCH(Rol!R17,Turnos!$A$6:$A$17,0),0)</f>
      </c>
      <c r="S17">
        <f>IFERROR(MATCH(Rol!S17,Turnos!$A$6:$A$17,0),0)</f>
      </c>
      <c r="T17">
        <f>IFERROR(MATCH(Rol!T17,Turnos!$A$6:$A$17,0),0)</f>
      </c>
      <c r="U17">
        <f>IFERROR(MATCH(Rol!U17,Turnos!$A$6:$A$17,0),0)</f>
      </c>
      <c r="V17">
        <f>IFERROR(MATCH(Rol!V17,Turnos!$A$6:$A$17,0),0)</f>
      </c>
      <c r="W17">
        <f>IFERROR(MATCH(Rol!W17,Turnos!$A$6:$A$17,0),0)</f>
      </c>
      <c r="X17">
        <f>IFERROR(MATCH(Rol!X17,Turnos!$A$6:$A$17,0),0)</f>
      </c>
      <c r="Y17">
        <f>IFERROR(MATCH(Rol!Y17,Turnos!$A$6:$A$17,0),0)</f>
      </c>
      <c r="Z17">
        <f>IFERROR(MATCH(Rol!Z17,Turnos!$A$6:$A$17,0),0)</f>
      </c>
      <c r="AA17">
        <f>IFERROR(MATCH(Rol!AA17,Turnos!$A$6:$A$17,0),0)</f>
      </c>
      <c r="AB17">
        <f>IFERROR(MATCH(Rol!AB17,Turnos!$A$6:$A$17,0),0)</f>
      </c>
      <c r="AC17">
        <f>IFERROR(MATCH(Rol!AC17,Turnos!$A$6:$A$17,0),0)</f>
      </c>
      <c r="AD17">
        <f>IFERROR(MATCH(Rol!AD17,Turnos!$A$6:$A$17,0),0)</f>
      </c>
      <c r="AE17">
        <f>IFERROR(MATCH(Rol!AE17,Turnos!$A$6:$A$17,0),0)</f>
      </c>
      <c r="AF17">
        <f>IFERROR(MATCH(Rol!AF17,Turnos!$A$6:$A$17,0),0)</f>
      </c>
      <c r="AG17">
        <f>IFERROR(MATCH(Rol!AG17,Turnos!$A$6:$A$17,0),0)</f>
      </c>
      <c r="AH17">
        <f>IFERROR(MATCH(Rol!AH17,Turnos!$A$6:$A$17,0),0)</f>
      </c>
      <c r="AI17">
        <f>IFERROR(MATCH(Rol!AI17,Turnos!$A$6:$A$17,0),0)</f>
      </c>
      <c r="AJ17">
        <f>IFERROR(MATCH(Rol!AJ17,Turnos!$A$6:$A$17,0),0)</f>
      </c>
    </row>
    <row r="18" spans="2:36" x14ac:dyDescent="0.25">
      <c r="B18">
        <f>IFERROR(MATCH(Rol!B18,Turnos!$A$6:$A$17,0),0)</f>
      </c>
      <c r="C18">
        <f>IFERROR(MATCH(Rol!C18,Turnos!$A$6:$A$17,0),0)</f>
      </c>
      <c r="D18">
        <f>IFERROR(MATCH(Rol!D18,Turnos!$A$6:$A$17,0),0)</f>
      </c>
      <c r="E18">
        <f>IFERROR(MATCH(Rol!E18,Turnos!$A$6:$A$17,0),0)</f>
      </c>
      <c r="F18">
        <f>IFERROR(MATCH(Rol!F18,Turnos!$A$6:$A$17,0),0)</f>
      </c>
      <c r="G18">
        <f>IFERROR(MATCH(Rol!G18,Turnos!$A$6:$A$17,0),0)</f>
      </c>
      <c r="H18">
        <f>IFERROR(MATCH(Rol!H18,Turnos!$A$6:$A$17,0),0)</f>
      </c>
      <c r="I18">
        <f>IFERROR(MATCH(Rol!I18,Turnos!$A$6:$A$17,0),0)</f>
      </c>
      <c r="J18">
        <f>IFERROR(MATCH(Rol!J18,Turnos!$A$6:$A$17,0),0)</f>
      </c>
      <c r="K18">
        <f>IFERROR(MATCH(Rol!K18,Turnos!$A$6:$A$17,0),0)</f>
      </c>
      <c r="L18">
        <f>IFERROR(MATCH(Rol!L18,Turnos!$A$6:$A$17,0),0)</f>
      </c>
      <c r="M18">
        <f>IFERROR(MATCH(Rol!M18,Turnos!$A$6:$A$17,0),0)</f>
      </c>
      <c r="N18">
        <f>IFERROR(MATCH(Rol!N18,Turnos!$A$6:$A$17,0),0)</f>
      </c>
      <c r="O18">
        <f>IFERROR(MATCH(Rol!O18,Turnos!$A$6:$A$17,0),0)</f>
      </c>
      <c r="P18">
        <f>IFERROR(MATCH(Rol!P18,Turnos!$A$6:$A$17,0),0)</f>
      </c>
      <c r="Q18">
        <f>IFERROR(MATCH(Rol!Q18,Turnos!$A$6:$A$17,0),0)</f>
      </c>
      <c r="R18">
        <f>IFERROR(MATCH(Rol!R18,Turnos!$A$6:$A$17,0),0)</f>
      </c>
      <c r="S18">
        <f>IFERROR(MATCH(Rol!S18,Turnos!$A$6:$A$17,0),0)</f>
      </c>
      <c r="T18">
        <f>IFERROR(MATCH(Rol!T18,Turnos!$A$6:$A$17,0),0)</f>
      </c>
      <c r="U18">
        <f>IFERROR(MATCH(Rol!U18,Turnos!$A$6:$A$17,0),0)</f>
      </c>
      <c r="V18">
        <f>IFERROR(MATCH(Rol!V18,Turnos!$A$6:$A$17,0),0)</f>
      </c>
      <c r="W18">
        <f>IFERROR(MATCH(Rol!W18,Turnos!$A$6:$A$17,0),0)</f>
      </c>
      <c r="X18">
        <f>IFERROR(MATCH(Rol!X18,Turnos!$A$6:$A$17,0),0)</f>
      </c>
      <c r="Y18">
        <f>IFERROR(MATCH(Rol!Y18,Turnos!$A$6:$A$17,0),0)</f>
      </c>
      <c r="Z18">
        <f>IFERROR(MATCH(Rol!Z18,Turnos!$A$6:$A$17,0),0)</f>
      </c>
      <c r="AA18">
        <f>IFERROR(MATCH(Rol!AA18,Turnos!$A$6:$A$17,0),0)</f>
      </c>
      <c r="AB18">
        <f>IFERROR(MATCH(Rol!AB18,Turnos!$A$6:$A$17,0),0)</f>
      </c>
      <c r="AC18">
        <f>IFERROR(MATCH(Rol!AC18,Turnos!$A$6:$A$17,0),0)</f>
      </c>
      <c r="AD18">
        <f>IFERROR(MATCH(Rol!AD18,Turnos!$A$6:$A$17,0),0)</f>
      </c>
      <c r="AE18">
        <f>IFERROR(MATCH(Rol!AE18,Turnos!$A$6:$A$17,0),0)</f>
      </c>
      <c r="AF18">
        <f>IFERROR(MATCH(Rol!AF18,Turnos!$A$6:$A$17,0),0)</f>
      </c>
      <c r="AG18">
        <f>IFERROR(MATCH(Rol!AG18,Turnos!$A$6:$A$17,0),0)</f>
      </c>
      <c r="AH18">
        <f>IFERROR(MATCH(Rol!AH18,Turnos!$A$6:$A$17,0),0)</f>
      </c>
      <c r="AI18">
        <f>IFERROR(MATCH(Rol!AI18,Turnos!$A$6:$A$17,0),0)</f>
      </c>
      <c r="AJ18">
        <f>IFERROR(MATCH(Rol!AJ18,Turnos!$A$6:$A$17,0),0)</f>
      </c>
    </row>
    <row r="19" spans="2:36" x14ac:dyDescent="0.25">
      <c r="B19">
        <f>IFERROR(MATCH(Rol!B19,Turnos!$A$6:$A$17,0),0)</f>
      </c>
      <c r="C19">
        <f>IFERROR(MATCH(Rol!C19,Turnos!$A$6:$A$17,0),0)</f>
      </c>
      <c r="D19">
        <f>IFERROR(MATCH(Rol!D19,Turnos!$A$6:$A$17,0),0)</f>
      </c>
      <c r="E19">
        <f>IFERROR(MATCH(Rol!E19,Turnos!$A$6:$A$17,0),0)</f>
      </c>
      <c r="F19">
        <f>IFERROR(MATCH(Rol!F19,Turnos!$A$6:$A$17,0),0)</f>
      </c>
      <c r="G19">
        <f>IFERROR(MATCH(Rol!G19,Turnos!$A$6:$A$17,0),0)</f>
      </c>
      <c r="H19">
        <f>IFERROR(MATCH(Rol!H19,Turnos!$A$6:$A$17,0),0)</f>
      </c>
      <c r="I19">
        <f>IFERROR(MATCH(Rol!I19,Turnos!$A$6:$A$17,0),0)</f>
      </c>
      <c r="J19">
        <f>IFERROR(MATCH(Rol!J19,Turnos!$A$6:$A$17,0),0)</f>
      </c>
      <c r="K19">
        <f>IFERROR(MATCH(Rol!K19,Turnos!$A$6:$A$17,0),0)</f>
      </c>
      <c r="L19">
        <f>IFERROR(MATCH(Rol!L19,Turnos!$A$6:$A$17,0),0)</f>
      </c>
      <c r="M19">
        <f>IFERROR(MATCH(Rol!M19,Turnos!$A$6:$A$17,0),0)</f>
      </c>
      <c r="N19">
        <f>IFERROR(MATCH(Rol!N19,Turnos!$A$6:$A$17,0),0)</f>
      </c>
      <c r="O19">
        <f>IFERROR(MATCH(Rol!O19,Turnos!$A$6:$A$17,0),0)</f>
      </c>
      <c r="P19">
        <f>IFERROR(MATCH(Rol!P19,Turnos!$A$6:$A$17,0),0)</f>
      </c>
      <c r="Q19">
        <f>IFERROR(MATCH(Rol!Q19,Turnos!$A$6:$A$17,0),0)</f>
      </c>
      <c r="R19">
        <f>IFERROR(MATCH(Rol!R19,Turnos!$A$6:$A$17,0),0)</f>
      </c>
      <c r="S19">
        <f>IFERROR(MATCH(Rol!S19,Turnos!$A$6:$A$17,0),0)</f>
      </c>
      <c r="T19">
        <f>IFERROR(MATCH(Rol!T19,Turnos!$A$6:$A$17,0),0)</f>
      </c>
      <c r="U19">
        <f>IFERROR(MATCH(Rol!U19,Turnos!$A$6:$A$17,0),0)</f>
      </c>
      <c r="V19">
        <f>IFERROR(MATCH(Rol!V19,Turnos!$A$6:$A$17,0),0)</f>
      </c>
      <c r="W19">
        <f>IFERROR(MATCH(Rol!W19,Turnos!$A$6:$A$17,0),0)</f>
      </c>
      <c r="X19">
        <f>IFERROR(MATCH(Rol!X19,Turnos!$A$6:$A$17,0),0)</f>
      </c>
      <c r="Y19">
        <f>IFERROR(MATCH(Rol!Y19,Turnos!$A$6:$A$17,0),0)</f>
      </c>
      <c r="Z19">
        <f>IFERROR(MATCH(Rol!Z19,Turnos!$A$6:$A$17,0),0)</f>
      </c>
      <c r="AA19">
        <f>IFERROR(MATCH(Rol!AA19,Turnos!$A$6:$A$17,0),0)</f>
      </c>
      <c r="AB19">
        <f>IFERROR(MATCH(Rol!AB19,Turnos!$A$6:$A$17,0),0)</f>
      </c>
      <c r="AC19">
        <f>IFERROR(MATCH(Rol!AC19,Turnos!$A$6:$A$17,0),0)</f>
      </c>
      <c r="AD19">
        <f>IFERROR(MATCH(Rol!AD19,Turnos!$A$6:$A$17,0),0)</f>
      </c>
      <c r="AE19">
        <f>IFERROR(MATCH(Rol!AE19,Turnos!$A$6:$A$17,0),0)</f>
      </c>
      <c r="AF19">
        <f>IFERROR(MATCH(Rol!AF19,Turnos!$A$6:$A$17,0),0)</f>
      </c>
      <c r="AG19">
        <f>IFERROR(MATCH(Rol!AG19,Turnos!$A$6:$A$17,0),0)</f>
      </c>
      <c r="AH19">
        <f>IFERROR(MATCH(Rol!AH19,Turnos!$A$6:$A$17,0),0)</f>
      </c>
      <c r="AI19">
        <f>IFERROR(MATCH(Rol!AI19,Turnos!$A$6:$A$17,0),0)</f>
      </c>
      <c r="AJ19">
        <f>IFERROR(MATCH(Rol!AJ19,Turnos!$A$6:$A$17,0),0)</f>
      </c>
    </row>
    <row r="20" spans="2:36" x14ac:dyDescent="0.25">
      <c r="B20">
        <f>IFERROR(MATCH(Rol!B20,Turnos!$A$6:$A$17,0),0)</f>
      </c>
      <c r="C20">
        <f>IFERROR(MATCH(Rol!C20,Turnos!$A$6:$A$17,0),0)</f>
      </c>
      <c r="D20">
        <f>IFERROR(MATCH(Rol!D20,Turnos!$A$6:$A$17,0),0)</f>
      </c>
      <c r="E20">
        <f>IFERROR(MATCH(Rol!E20,Turnos!$A$6:$A$17,0),0)</f>
      </c>
      <c r="F20">
        <f>IFERROR(MATCH(Rol!F20,Turnos!$A$6:$A$17,0),0)</f>
      </c>
      <c r="G20">
        <f>IFERROR(MATCH(Rol!G20,Turnos!$A$6:$A$17,0),0)</f>
      </c>
      <c r="H20">
        <f>IFERROR(MATCH(Rol!H20,Turnos!$A$6:$A$17,0),0)</f>
      </c>
      <c r="I20">
        <f>IFERROR(MATCH(Rol!I20,Turnos!$A$6:$A$17,0),0)</f>
      </c>
      <c r="J20">
        <f>IFERROR(MATCH(Rol!J20,Turnos!$A$6:$A$17,0),0)</f>
      </c>
      <c r="K20">
        <f>IFERROR(MATCH(Rol!K20,Turnos!$A$6:$A$17,0),0)</f>
      </c>
      <c r="L20">
        <f>IFERROR(MATCH(Rol!L20,Turnos!$A$6:$A$17,0),0)</f>
      </c>
      <c r="M20">
        <f>IFERROR(MATCH(Rol!M20,Turnos!$A$6:$A$17,0),0)</f>
      </c>
      <c r="N20">
        <f>IFERROR(MATCH(Rol!N20,Turnos!$A$6:$A$17,0),0)</f>
      </c>
      <c r="O20">
        <f>IFERROR(MATCH(Rol!O20,Turnos!$A$6:$A$17,0),0)</f>
      </c>
      <c r="P20">
        <f>IFERROR(MATCH(Rol!P20,Turnos!$A$6:$A$17,0),0)</f>
      </c>
      <c r="Q20">
        <f>IFERROR(MATCH(Rol!Q20,Turnos!$A$6:$A$17,0),0)</f>
      </c>
      <c r="R20">
        <f>IFERROR(MATCH(Rol!R20,Turnos!$A$6:$A$17,0),0)</f>
      </c>
      <c r="S20">
        <f>IFERROR(MATCH(Rol!S20,Turnos!$A$6:$A$17,0),0)</f>
      </c>
      <c r="T20">
        <f>IFERROR(MATCH(Rol!T20,Turnos!$A$6:$A$17,0),0)</f>
      </c>
      <c r="U20">
        <f>IFERROR(MATCH(Rol!U20,Turnos!$A$6:$A$17,0),0)</f>
      </c>
      <c r="V20">
        <f>IFERROR(MATCH(Rol!V20,Turnos!$A$6:$A$17,0),0)</f>
      </c>
      <c r="W20">
        <f>IFERROR(MATCH(Rol!W20,Turnos!$A$6:$A$17,0),0)</f>
      </c>
      <c r="X20">
        <f>IFERROR(MATCH(Rol!X20,Turnos!$A$6:$A$17,0),0)</f>
      </c>
      <c r="Y20">
        <f>IFERROR(MATCH(Rol!Y20,Turnos!$A$6:$A$17,0),0)</f>
      </c>
      <c r="Z20">
        <f>IFERROR(MATCH(Rol!Z20,Turnos!$A$6:$A$17,0),0)</f>
      </c>
      <c r="AA20">
        <f>IFERROR(MATCH(Rol!AA20,Turnos!$A$6:$A$17,0),0)</f>
      </c>
      <c r="AB20">
        <f>IFERROR(MATCH(Rol!AB20,Turnos!$A$6:$A$17,0),0)</f>
      </c>
      <c r="AC20">
        <f>IFERROR(MATCH(Rol!AC20,Turnos!$A$6:$A$17,0),0)</f>
      </c>
      <c r="AD20">
        <f>IFERROR(MATCH(Rol!AD20,Turnos!$A$6:$A$17,0),0)</f>
      </c>
      <c r="AE20">
        <f>IFERROR(MATCH(Rol!AE20,Turnos!$A$6:$A$17,0),0)</f>
      </c>
      <c r="AF20">
        <f>IFERROR(MATCH(Rol!AF20,Turnos!$A$6:$A$17,0),0)</f>
      </c>
      <c r="AG20">
        <f>IFERROR(MATCH(Rol!AG20,Turnos!$A$6:$A$17,0),0)</f>
      </c>
      <c r="AH20">
        <f>IFERROR(MATCH(Rol!AH20,Turnos!$A$6:$A$17,0),0)</f>
      </c>
      <c r="AI20">
        <f>IFERROR(MATCH(Rol!AI20,Turnos!$A$6:$A$17,0),0)</f>
      </c>
      <c r="AJ20">
        <f>IFERROR(MATCH(Rol!AJ20,Turnos!$A$6:$A$17,0),0)</f>
      </c>
    </row>
    <row r="21" spans="2:36" x14ac:dyDescent="0.25">
      <c r="B21">
        <f>IFERROR(MATCH(Rol!B21,Turnos!$A$6:$A$17,0),0)</f>
      </c>
      <c r="C21">
        <f>IFERROR(MATCH(Rol!C21,Turnos!$A$6:$A$17,0),0)</f>
      </c>
      <c r="D21">
        <f>IFERROR(MATCH(Rol!D21,Turnos!$A$6:$A$17,0),0)</f>
      </c>
      <c r="E21">
        <f>IFERROR(MATCH(Rol!E21,Turnos!$A$6:$A$17,0),0)</f>
      </c>
      <c r="F21">
        <f>IFERROR(MATCH(Rol!F21,Turnos!$A$6:$A$17,0),0)</f>
      </c>
      <c r="G21">
        <f>IFERROR(MATCH(Rol!G21,Turnos!$A$6:$A$17,0),0)</f>
      </c>
      <c r="H21">
        <f>IFERROR(MATCH(Rol!H21,Turnos!$A$6:$A$17,0),0)</f>
      </c>
      <c r="I21">
        <f>IFERROR(MATCH(Rol!I21,Turnos!$A$6:$A$17,0),0)</f>
      </c>
      <c r="J21">
        <f>IFERROR(MATCH(Rol!J21,Turnos!$A$6:$A$17,0),0)</f>
      </c>
      <c r="K21">
        <f>IFERROR(MATCH(Rol!K21,Turnos!$A$6:$A$17,0),0)</f>
      </c>
      <c r="L21">
        <f>IFERROR(MATCH(Rol!L21,Turnos!$A$6:$A$17,0),0)</f>
      </c>
      <c r="M21">
        <f>IFERROR(MATCH(Rol!M21,Turnos!$A$6:$A$17,0),0)</f>
      </c>
      <c r="N21">
        <f>IFERROR(MATCH(Rol!N21,Turnos!$A$6:$A$17,0),0)</f>
      </c>
      <c r="O21">
        <f>IFERROR(MATCH(Rol!O21,Turnos!$A$6:$A$17,0),0)</f>
      </c>
      <c r="P21">
        <f>IFERROR(MATCH(Rol!P21,Turnos!$A$6:$A$17,0),0)</f>
      </c>
      <c r="Q21">
        <f>IFERROR(MATCH(Rol!Q21,Turnos!$A$6:$A$17,0),0)</f>
      </c>
      <c r="R21">
        <f>IFERROR(MATCH(Rol!R21,Turnos!$A$6:$A$17,0),0)</f>
      </c>
      <c r="S21">
        <f>IFERROR(MATCH(Rol!S21,Turnos!$A$6:$A$17,0),0)</f>
      </c>
      <c r="T21">
        <f>IFERROR(MATCH(Rol!T21,Turnos!$A$6:$A$17,0),0)</f>
      </c>
      <c r="U21">
        <f>IFERROR(MATCH(Rol!U21,Turnos!$A$6:$A$17,0),0)</f>
      </c>
      <c r="V21">
        <f>IFERROR(MATCH(Rol!V21,Turnos!$A$6:$A$17,0),0)</f>
      </c>
      <c r="W21">
        <f>IFERROR(MATCH(Rol!W21,Turnos!$A$6:$A$17,0),0)</f>
      </c>
      <c r="X21">
        <f>IFERROR(MATCH(Rol!X21,Turnos!$A$6:$A$17,0),0)</f>
      </c>
      <c r="Y21">
        <f>IFERROR(MATCH(Rol!Y21,Turnos!$A$6:$A$17,0),0)</f>
      </c>
      <c r="Z21">
        <f>IFERROR(MATCH(Rol!Z21,Turnos!$A$6:$A$17,0),0)</f>
      </c>
      <c r="AA21">
        <f>IFERROR(MATCH(Rol!AA21,Turnos!$A$6:$A$17,0),0)</f>
      </c>
      <c r="AB21">
        <f>IFERROR(MATCH(Rol!AB21,Turnos!$A$6:$A$17,0),0)</f>
      </c>
      <c r="AC21">
        <f>IFERROR(MATCH(Rol!AC21,Turnos!$A$6:$A$17,0),0)</f>
      </c>
      <c r="AD21">
        <f>IFERROR(MATCH(Rol!AD21,Turnos!$A$6:$A$17,0),0)</f>
      </c>
      <c r="AE21">
        <f>IFERROR(MATCH(Rol!AE21,Turnos!$A$6:$A$17,0),0)</f>
      </c>
      <c r="AF21">
        <f>IFERROR(MATCH(Rol!AF21,Turnos!$A$6:$A$17,0),0)</f>
      </c>
      <c r="AG21">
        <f>IFERROR(MATCH(Rol!AG21,Turnos!$A$6:$A$17,0),0)</f>
      </c>
      <c r="AH21">
        <f>IFERROR(MATCH(Rol!AH21,Turnos!$A$6:$A$17,0),0)</f>
      </c>
      <c r="AI21">
        <f>IFERROR(MATCH(Rol!AI21,Turnos!$A$6:$A$17,0),0)</f>
      </c>
      <c r="AJ21">
        <f>IFERROR(MATCH(Rol!AJ21,Turnos!$A$6:$A$17,0),0)</f>
      </c>
    </row>
    <row r="22" spans="2:36" x14ac:dyDescent="0.25">
      <c r="B22">
        <f>IFERROR(MATCH(Rol!B22,Turnos!$A$6:$A$17,0),0)</f>
      </c>
      <c r="C22">
        <f>IFERROR(MATCH(Rol!C22,Turnos!$A$6:$A$17,0),0)</f>
      </c>
      <c r="D22">
        <f>IFERROR(MATCH(Rol!D22,Turnos!$A$6:$A$17,0),0)</f>
      </c>
      <c r="E22">
        <f>IFERROR(MATCH(Rol!E22,Turnos!$A$6:$A$17,0),0)</f>
      </c>
      <c r="F22">
        <f>IFERROR(MATCH(Rol!F22,Turnos!$A$6:$A$17,0),0)</f>
      </c>
      <c r="G22">
        <f>IFERROR(MATCH(Rol!G22,Turnos!$A$6:$A$17,0),0)</f>
      </c>
      <c r="H22">
        <f>IFERROR(MATCH(Rol!H22,Turnos!$A$6:$A$17,0),0)</f>
      </c>
      <c r="I22">
        <f>IFERROR(MATCH(Rol!I22,Turnos!$A$6:$A$17,0),0)</f>
      </c>
      <c r="J22">
        <f>IFERROR(MATCH(Rol!J22,Turnos!$A$6:$A$17,0),0)</f>
      </c>
      <c r="K22">
        <f>IFERROR(MATCH(Rol!K22,Turnos!$A$6:$A$17,0),0)</f>
      </c>
      <c r="L22">
        <f>IFERROR(MATCH(Rol!L22,Turnos!$A$6:$A$17,0),0)</f>
      </c>
      <c r="M22">
        <f>IFERROR(MATCH(Rol!M22,Turnos!$A$6:$A$17,0),0)</f>
      </c>
      <c r="N22">
        <f>IFERROR(MATCH(Rol!N22,Turnos!$A$6:$A$17,0),0)</f>
      </c>
      <c r="O22">
        <f>IFERROR(MATCH(Rol!O22,Turnos!$A$6:$A$17,0),0)</f>
      </c>
      <c r="P22">
        <f>IFERROR(MATCH(Rol!P22,Turnos!$A$6:$A$17,0),0)</f>
      </c>
      <c r="Q22">
        <f>IFERROR(MATCH(Rol!Q22,Turnos!$A$6:$A$17,0),0)</f>
      </c>
      <c r="R22">
        <f>IFERROR(MATCH(Rol!R22,Turnos!$A$6:$A$17,0),0)</f>
      </c>
      <c r="S22">
        <f>IFERROR(MATCH(Rol!S22,Turnos!$A$6:$A$17,0),0)</f>
      </c>
      <c r="T22">
        <f>IFERROR(MATCH(Rol!T22,Turnos!$A$6:$A$17,0),0)</f>
      </c>
      <c r="U22">
        <f>IFERROR(MATCH(Rol!U22,Turnos!$A$6:$A$17,0),0)</f>
      </c>
      <c r="V22">
        <f>IFERROR(MATCH(Rol!V22,Turnos!$A$6:$A$17,0),0)</f>
      </c>
      <c r="W22">
        <f>IFERROR(MATCH(Rol!W22,Turnos!$A$6:$A$17,0),0)</f>
      </c>
      <c r="X22">
        <f>IFERROR(MATCH(Rol!X22,Turnos!$A$6:$A$17,0),0)</f>
      </c>
      <c r="Y22">
        <f>IFERROR(MATCH(Rol!Y22,Turnos!$A$6:$A$17,0),0)</f>
      </c>
      <c r="Z22">
        <f>IFERROR(MATCH(Rol!Z22,Turnos!$A$6:$A$17,0),0)</f>
      </c>
      <c r="AA22">
        <f>IFERROR(MATCH(Rol!AA22,Turnos!$A$6:$A$17,0),0)</f>
      </c>
      <c r="AB22">
        <f>IFERROR(MATCH(Rol!AB22,Turnos!$A$6:$A$17,0),0)</f>
      </c>
      <c r="AC22">
        <f>IFERROR(MATCH(Rol!AC22,Turnos!$A$6:$A$17,0),0)</f>
      </c>
      <c r="AD22">
        <f>IFERROR(MATCH(Rol!AD22,Turnos!$A$6:$A$17,0),0)</f>
      </c>
      <c r="AE22">
        <f>IFERROR(MATCH(Rol!AE22,Turnos!$A$6:$A$17,0),0)</f>
      </c>
      <c r="AF22">
        <f>IFERROR(MATCH(Rol!AF22,Turnos!$A$6:$A$17,0),0)</f>
      </c>
      <c r="AG22">
        <f>IFERROR(MATCH(Rol!AG22,Turnos!$A$6:$A$17,0),0)</f>
      </c>
      <c r="AH22">
        <f>IFERROR(MATCH(Rol!AH22,Turnos!$A$6:$A$17,0),0)</f>
      </c>
      <c r="AI22">
        <f>IFERROR(MATCH(Rol!AI22,Turnos!$A$6:$A$17,0),0)</f>
      </c>
      <c r="AJ22">
        <f>IFERROR(MATCH(Rol!AJ22,Turnos!$A$6:$A$17,0),0)</f>
      </c>
    </row>
    <row r="23" spans="2:36" x14ac:dyDescent="0.25">
      <c r="B23">
        <f>IFERROR(MATCH(Rol!B23,Turnos!$A$6:$A$17,0),0)</f>
      </c>
      <c r="C23">
        <f>IFERROR(MATCH(Rol!C23,Turnos!$A$6:$A$17,0),0)</f>
      </c>
      <c r="D23">
        <f>IFERROR(MATCH(Rol!D23,Turnos!$A$6:$A$17,0),0)</f>
      </c>
      <c r="E23">
        <f>IFERROR(MATCH(Rol!E23,Turnos!$A$6:$A$17,0),0)</f>
      </c>
      <c r="F23">
        <f>IFERROR(MATCH(Rol!F23,Turnos!$A$6:$A$17,0),0)</f>
      </c>
      <c r="G23">
        <f>IFERROR(MATCH(Rol!G23,Turnos!$A$6:$A$17,0),0)</f>
      </c>
      <c r="H23">
        <f>IFERROR(MATCH(Rol!H23,Turnos!$A$6:$A$17,0),0)</f>
      </c>
      <c r="I23">
        <f>IFERROR(MATCH(Rol!I23,Turnos!$A$6:$A$17,0),0)</f>
      </c>
      <c r="J23">
        <f>IFERROR(MATCH(Rol!J23,Turnos!$A$6:$A$17,0),0)</f>
      </c>
      <c r="K23">
        <f>IFERROR(MATCH(Rol!K23,Turnos!$A$6:$A$17,0),0)</f>
      </c>
      <c r="L23">
        <f>IFERROR(MATCH(Rol!L23,Turnos!$A$6:$A$17,0),0)</f>
      </c>
      <c r="M23">
        <f>IFERROR(MATCH(Rol!M23,Turnos!$A$6:$A$17,0),0)</f>
      </c>
      <c r="N23">
        <f>IFERROR(MATCH(Rol!N23,Turnos!$A$6:$A$17,0),0)</f>
      </c>
      <c r="O23">
        <f>IFERROR(MATCH(Rol!O23,Turnos!$A$6:$A$17,0),0)</f>
      </c>
      <c r="P23">
        <f>IFERROR(MATCH(Rol!P23,Turnos!$A$6:$A$17,0),0)</f>
      </c>
      <c r="Q23">
        <f>IFERROR(MATCH(Rol!Q23,Turnos!$A$6:$A$17,0),0)</f>
      </c>
      <c r="R23">
        <f>IFERROR(MATCH(Rol!R23,Turnos!$A$6:$A$17,0),0)</f>
      </c>
      <c r="S23">
        <f>IFERROR(MATCH(Rol!S23,Turnos!$A$6:$A$17,0),0)</f>
      </c>
      <c r="T23">
        <f>IFERROR(MATCH(Rol!T23,Turnos!$A$6:$A$17,0),0)</f>
      </c>
      <c r="U23">
        <f>IFERROR(MATCH(Rol!U23,Turnos!$A$6:$A$17,0),0)</f>
      </c>
      <c r="V23">
        <f>IFERROR(MATCH(Rol!V23,Turnos!$A$6:$A$17,0),0)</f>
      </c>
      <c r="W23">
        <f>IFERROR(MATCH(Rol!W23,Turnos!$A$6:$A$17,0),0)</f>
      </c>
      <c r="X23">
        <f>IFERROR(MATCH(Rol!X23,Turnos!$A$6:$A$17,0),0)</f>
      </c>
      <c r="Y23">
        <f>IFERROR(MATCH(Rol!Y23,Turnos!$A$6:$A$17,0),0)</f>
      </c>
      <c r="Z23">
        <f>IFERROR(MATCH(Rol!Z23,Turnos!$A$6:$A$17,0),0)</f>
      </c>
      <c r="AA23">
        <f>IFERROR(MATCH(Rol!AA23,Turnos!$A$6:$A$17,0),0)</f>
      </c>
      <c r="AB23">
        <f>IFERROR(MATCH(Rol!AB23,Turnos!$A$6:$A$17,0),0)</f>
      </c>
      <c r="AC23">
        <f>IFERROR(MATCH(Rol!AC23,Turnos!$A$6:$A$17,0),0)</f>
      </c>
      <c r="AD23">
        <f>IFERROR(MATCH(Rol!AD23,Turnos!$A$6:$A$17,0),0)</f>
      </c>
      <c r="AE23">
        <f>IFERROR(MATCH(Rol!AE23,Turnos!$A$6:$A$17,0),0)</f>
      </c>
      <c r="AF23">
        <f>IFERROR(MATCH(Rol!AF23,Turnos!$A$6:$A$17,0),0)</f>
      </c>
      <c r="AG23">
        <f>IFERROR(MATCH(Rol!AG23,Turnos!$A$6:$A$17,0),0)</f>
      </c>
      <c r="AH23">
        <f>IFERROR(MATCH(Rol!AH23,Turnos!$A$6:$A$17,0),0)</f>
      </c>
      <c r="AI23">
        <f>IFERROR(MATCH(Rol!AI23,Turnos!$A$6:$A$17,0),0)</f>
      </c>
      <c r="AJ23">
        <f>IFERROR(MATCH(Rol!AJ23,Turnos!$A$6:$A$17,0),0)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AJ23"/>
  <sheetFormatPr defaultRowHeight="15" outlineLevelRow="0" outlineLevelCol="0" x14ac:dyDescent="55"/>
  <sheetData>
    <row r="9" spans="2:36" x14ac:dyDescent="0.25">
      <c r="B9">
        <f>IF(c_idx!B9=0,0,INDEX(Turnos!$F$6:$F$17,c_idx!B9))</f>
      </c>
      <c r="C9">
        <f>IF(c_idx!C9=0,0,INDEX(Turnos!$F$6:$F$17,c_idx!C9))</f>
      </c>
      <c r="D9">
        <f>IF(c_idx!D9=0,0,INDEX(Turnos!$F$6:$F$17,c_idx!D9))</f>
      </c>
      <c r="E9">
        <f>IF(c_idx!E9=0,0,INDEX(Turnos!$F$6:$F$17,c_idx!E9))</f>
      </c>
      <c r="F9">
        <f>IF(c_idx!F9=0,0,INDEX(Turnos!$F$6:$F$17,c_idx!F9))</f>
      </c>
      <c r="G9">
        <f>IF(c_idx!G9=0,0,INDEX(Turnos!$F$6:$F$17,c_idx!G9))</f>
      </c>
      <c r="H9">
        <f>IF(c_idx!H9=0,0,INDEX(Turnos!$F$6:$F$17,c_idx!H9))</f>
      </c>
      <c r="I9">
        <f>IF(c_idx!I9=0,0,INDEX(Turnos!$F$6:$F$17,c_idx!I9))</f>
      </c>
      <c r="J9">
        <f>IF(c_idx!J9=0,0,INDEX(Turnos!$F$6:$F$17,c_idx!J9))</f>
      </c>
      <c r="K9">
        <f>IF(c_idx!K9=0,0,INDEX(Turnos!$F$6:$F$17,c_idx!K9))</f>
      </c>
      <c r="L9">
        <f>IF(c_idx!L9=0,0,INDEX(Turnos!$F$6:$F$17,c_idx!L9))</f>
      </c>
      <c r="M9">
        <f>IF(c_idx!M9=0,0,INDEX(Turnos!$F$6:$F$17,c_idx!M9))</f>
      </c>
      <c r="N9">
        <f>IF(c_idx!N9=0,0,INDEX(Turnos!$F$6:$F$17,c_idx!N9))</f>
      </c>
      <c r="O9">
        <f>IF(c_idx!O9=0,0,INDEX(Turnos!$F$6:$F$17,c_idx!O9))</f>
      </c>
      <c r="P9">
        <f>IF(c_idx!P9=0,0,INDEX(Turnos!$F$6:$F$17,c_idx!P9))</f>
      </c>
      <c r="Q9">
        <f>IF(c_idx!Q9=0,0,INDEX(Turnos!$F$6:$F$17,c_idx!Q9))</f>
      </c>
      <c r="R9">
        <f>IF(c_idx!R9=0,0,INDEX(Turnos!$F$6:$F$17,c_idx!R9))</f>
      </c>
      <c r="S9">
        <f>IF(c_idx!S9=0,0,INDEX(Turnos!$F$6:$F$17,c_idx!S9))</f>
      </c>
      <c r="T9">
        <f>IF(c_idx!T9=0,0,INDEX(Turnos!$F$6:$F$17,c_idx!T9))</f>
      </c>
      <c r="U9">
        <f>IF(c_idx!U9=0,0,INDEX(Turnos!$F$6:$F$17,c_idx!U9))</f>
      </c>
      <c r="V9">
        <f>IF(c_idx!V9=0,0,INDEX(Turnos!$F$6:$F$17,c_idx!V9))</f>
      </c>
      <c r="W9">
        <f>IF(c_idx!W9=0,0,INDEX(Turnos!$F$6:$F$17,c_idx!W9))</f>
      </c>
      <c r="X9">
        <f>IF(c_idx!X9=0,0,INDEX(Turnos!$F$6:$F$17,c_idx!X9))</f>
      </c>
      <c r="Y9">
        <f>IF(c_idx!Y9=0,0,INDEX(Turnos!$F$6:$F$17,c_idx!Y9))</f>
      </c>
      <c r="Z9">
        <f>IF(c_idx!Z9=0,0,INDEX(Turnos!$F$6:$F$17,c_idx!Z9))</f>
      </c>
      <c r="AA9">
        <f>IF(c_idx!AA9=0,0,INDEX(Turnos!$F$6:$F$17,c_idx!AA9))</f>
      </c>
      <c r="AB9">
        <f>IF(c_idx!AB9=0,0,INDEX(Turnos!$F$6:$F$17,c_idx!AB9))</f>
      </c>
      <c r="AC9">
        <f>IF(c_idx!AC9=0,0,INDEX(Turnos!$F$6:$F$17,c_idx!AC9))</f>
      </c>
      <c r="AD9">
        <f>IF(c_idx!AD9=0,0,INDEX(Turnos!$F$6:$F$17,c_idx!AD9))</f>
      </c>
      <c r="AE9">
        <f>IF(c_idx!AE9=0,0,INDEX(Turnos!$F$6:$F$17,c_idx!AE9))</f>
      </c>
      <c r="AF9">
        <f>IF(c_idx!AF9=0,0,INDEX(Turnos!$F$6:$F$17,c_idx!AF9))</f>
      </c>
      <c r="AG9">
        <f>IF(c_idx!AG9=0,0,INDEX(Turnos!$F$6:$F$17,c_idx!AG9))</f>
      </c>
      <c r="AH9">
        <f>IF(c_idx!AH9=0,0,INDEX(Turnos!$F$6:$F$17,c_idx!AH9))</f>
      </c>
      <c r="AI9">
        <f>IF(c_idx!AI9=0,0,INDEX(Turnos!$F$6:$F$17,c_idx!AI9))</f>
      </c>
      <c r="AJ9">
        <f>IF(c_idx!AJ9=0,0,INDEX(Turnos!$F$6:$F$17,c_idx!AJ9))</f>
      </c>
    </row>
    <row r="10" spans="2:36" x14ac:dyDescent="0.25">
      <c r="B10">
        <f>IF(c_idx!B10=0,0,INDEX(Turnos!$F$6:$F$17,c_idx!B10))</f>
      </c>
      <c r="C10">
        <f>IF(c_idx!C10=0,0,INDEX(Turnos!$F$6:$F$17,c_idx!C10))</f>
      </c>
      <c r="D10">
        <f>IF(c_idx!D10=0,0,INDEX(Turnos!$F$6:$F$17,c_idx!D10))</f>
      </c>
      <c r="E10">
        <f>IF(c_idx!E10=0,0,INDEX(Turnos!$F$6:$F$17,c_idx!E10))</f>
      </c>
      <c r="F10">
        <f>IF(c_idx!F10=0,0,INDEX(Turnos!$F$6:$F$17,c_idx!F10))</f>
      </c>
      <c r="G10">
        <f>IF(c_idx!G10=0,0,INDEX(Turnos!$F$6:$F$17,c_idx!G10))</f>
      </c>
      <c r="H10">
        <f>IF(c_idx!H10=0,0,INDEX(Turnos!$F$6:$F$17,c_idx!H10))</f>
      </c>
      <c r="I10">
        <f>IF(c_idx!I10=0,0,INDEX(Turnos!$F$6:$F$17,c_idx!I10))</f>
      </c>
      <c r="J10">
        <f>IF(c_idx!J10=0,0,INDEX(Turnos!$F$6:$F$17,c_idx!J10))</f>
      </c>
      <c r="K10">
        <f>IF(c_idx!K10=0,0,INDEX(Turnos!$F$6:$F$17,c_idx!K10))</f>
      </c>
      <c r="L10">
        <f>IF(c_idx!L10=0,0,INDEX(Turnos!$F$6:$F$17,c_idx!L10))</f>
      </c>
      <c r="M10">
        <f>IF(c_idx!M10=0,0,INDEX(Turnos!$F$6:$F$17,c_idx!M10))</f>
      </c>
      <c r="N10">
        <f>IF(c_idx!N10=0,0,INDEX(Turnos!$F$6:$F$17,c_idx!N10))</f>
      </c>
      <c r="O10">
        <f>IF(c_idx!O10=0,0,INDEX(Turnos!$F$6:$F$17,c_idx!O10))</f>
      </c>
      <c r="P10">
        <f>IF(c_idx!P10=0,0,INDEX(Turnos!$F$6:$F$17,c_idx!P10))</f>
      </c>
      <c r="Q10">
        <f>IF(c_idx!Q10=0,0,INDEX(Turnos!$F$6:$F$17,c_idx!Q10))</f>
      </c>
      <c r="R10">
        <f>IF(c_idx!R10=0,0,INDEX(Turnos!$F$6:$F$17,c_idx!R10))</f>
      </c>
      <c r="S10">
        <f>IF(c_idx!S10=0,0,INDEX(Turnos!$F$6:$F$17,c_idx!S10))</f>
      </c>
      <c r="T10">
        <f>IF(c_idx!T10=0,0,INDEX(Turnos!$F$6:$F$17,c_idx!T10))</f>
      </c>
      <c r="U10">
        <f>IF(c_idx!U10=0,0,INDEX(Turnos!$F$6:$F$17,c_idx!U10))</f>
      </c>
      <c r="V10">
        <f>IF(c_idx!V10=0,0,INDEX(Turnos!$F$6:$F$17,c_idx!V10))</f>
      </c>
      <c r="W10">
        <f>IF(c_idx!W10=0,0,INDEX(Turnos!$F$6:$F$17,c_idx!W10))</f>
      </c>
      <c r="X10">
        <f>IF(c_idx!X10=0,0,INDEX(Turnos!$F$6:$F$17,c_idx!X10))</f>
      </c>
      <c r="Y10">
        <f>IF(c_idx!Y10=0,0,INDEX(Turnos!$F$6:$F$17,c_idx!Y10))</f>
      </c>
      <c r="Z10">
        <f>IF(c_idx!Z10=0,0,INDEX(Turnos!$F$6:$F$17,c_idx!Z10))</f>
      </c>
      <c r="AA10">
        <f>IF(c_idx!AA10=0,0,INDEX(Turnos!$F$6:$F$17,c_idx!AA10))</f>
      </c>
      <c r="AB10">
        <f>IF(c_idx!AB10=0,0,INDEX(Turnos!$F$6:$F$17,c_idx!AB10))</f>
      </c>
      <c r="AC10">
        <f>IF(c_idx!AC10=0,0,INDEX(Turnos!$F$6:$F$17,c_idx!AC10))</f>
      </c>
      <c r="AD10">
        <f>IF(c_idx!AD10=0,0,INDEX(Turnos!$F$6:$F$17,c_idx!AD10))</f>
      </c>
      <c r="AE10">
        <f>IF(c_idx!AE10=0,0,INDEX(Turnos!$F$6:$F$17,c_idx!AE10))</f>
      </c>
      <c r="AF10">
        <f>IF(c_idx!AF10=0,0,INDEX(Turnos!$F$6:$F$17,c_idx!AF10))</f>
      </c>
      <c r="AG10">
        <f>IF(c_idx!AG10=0,0,INDEX(Turnos!$F$6:$F$17,c_idx!AG10))</f>
      </c>
      <c r="AH10">
        <f>IF(c_idx!AH10=0,0,INDEX(Turnos!$F$6:$F$17,c_idx!AH10))</f>
      </c>
      <c r="AI10">
        <f>IF(c_idx!AI10=0,0,INDEX(Turnos!$F$6:$F$17,c_idx!AI10))</f>
      </c>
      <c r="AJ10">
        <f>IF(c_idx!AJ10=0,0,INDEX(Turnos!$F$6:$F$17,c_idx!AJ10))</f>
      </c>
    </row>
    <row r="11" spans="2:36" x14ac:dyDescent="0.25">
      <c r="B11">
        <f>IF(c_idx!B11=0,0,INDEX(Turnos!$F$6:$F$17,c_idx!B11))</f>
      </c>
      <c r="C11">
        <f>IF(c_idx!C11=0,0,INDEX(Turnos!$F$6:$F$17,c_idx!C11))</f>
      </c>
      <c r="D11">
        <f>IF(c_idx!D11=0,0,INDEX(Turnos!$F$6:$F$17,c_idx!D11))</f>
      </c>
      <c r="E11">
        <f>IF(c_idx!E11=0,0,INDEX(Turnos!$F$6:$F$17,c_idx!E11))</f>
      </c>
      <c r="F11">
        <f>IF(c_idx!F11=0,0,INDEX(Turnos!$F$6:$F$17,c_idx!F11))</f>
      </c>
      <c r="G11">
        <f>IF(c_idx!G11=0,0,INDEX(Turnos!$F$6:$F$17,c_idx!G11))</f>
      </c>
      <c r="H11">
        <f>IF(c_idx!H11=0,0,INDEX(Turnos!$F$6:$F$17,c_idx!H11))</f>
      </c>
      <c r="I11">
        <f>IF(c_idx!I11=0,0,INDEX(Turnos!$F$6:$F$17,c_idx!I11))</f>
      </c>
      <c r="J11">
        <f>IF(c_idx!J11=0,0,INDEX(Turnos!$F$6:$F$17,c_idx!J11))</f>
      </c>
      <c r="K11">
        <f>IF(c_idx!K11=0,0,INDEX(Turnos!$F$6:$F$17,c_idx!K11))</f>
      </c>
      <c r="L11">
        <f>IF(c_idx!L11=0,0,INDEX(Turnos!$F$6:$F$17,c_idx!L11))</f>
      </c>
      <c r="M11">
        <f>IF(c_idx!M11=0,0,INDEX(Turnos!$F$6:$F$17,c_idx!M11))</f>
      </c>
      <c r="N11">
        <f>IF(c_idx!N11=0,0,INDEX(Turnos!$F$6:$F$17,c_idx!N11))</f>
      </c>
      <c r="O11">
        <f>IF(c_idx!O11=0,0,INDEX(Turnos!$F$6:$F$17,c_idx!O11))</f>
      </c>
      <c r="P11">
        <f>IF(c_idx!P11=0,0,INDEX(Turnos!$F$6:$F$17,c_idx!P11))</f>
      </c>
      <c r="Q11">
        <f>IF(c_idx!Q11=0,0,INDEX(Turnos!$F$6:$F$17,c_idx!Q11))</f>
      </c>
      <c r="R11">
        <f>IF(c_idx!R11=0,0,INDEX(Turnos!$F$6:$F$17,c_idx!R11))</f>
      </c>
      <c r="S11">
        <f>IF(c_idx!S11=0,0,INDEX(Turnos!$F$6:$F$17,c_idx!S11))</f>
      </c>
      <c r="T11">
        <f>IF(c_idx!T11=0,0,INDEX(Turnos!$F$6:$F$17,c_idx!T11))</f>
      </c>
      <c r="U11">
        <f>IF(c_idx!U11=0,0,INDEX(Turnos!$F$6:$F$17,c_idx!U11))</f>
      </c>
      <c r="V11">
        <f>IF(c_idx!V11=0,0,INDEX(Turnos!$F$6:$F$17,c_idx!V11))</f>
      </c>
      <c r="W11">
        <f>IF(c_idx!W11=0,0,INDEX(Turnos!$F$6:$F$17,c_idx!W11))</f>
      </c>
      <c r="X11">
        <f>IF(c_idx!X11=0,0,INDEX(Turnos!$F$6:$F$17,c_idx!X11))</f>
      </c>
      <c r="Y11">
        <f>IF(c_idx!Y11=0,0,INDEX(Turnos!$F$6:$F$17,c_idx!Y11))</f>
      </c>
      <c r="Z11">
        <f>IF(c_idx!Z11=0,0,INDEX(Turnos!$F$6:$F$17,c_idx!Z11))</f>
      </c>
      <c r="AA11">
        <f>IF(c_idx!AA11=0,0,INDEX(Turnos!$F$6:$F$17,c_idx!AA11))</f>
      </c>
      <c r="AB11">
        <f>IF(c_idx!AB11=0,0,INDEX(Turnos!$F$6:$F$17,c_idx!AB11))</f>
      </c>
      <c r="AC11">
        <f>IF(c_idx!AC11=0,0,INDEX(Turnos!$F$6:$F$17,c_idx!AC11))</f>
      </c>
      <c r="AD11">
        <f>IF(c_idx!AD11=0,0,INDEX(Turnos!$F$6:$F$17,c_idx!AD11))</f>
      </c>
      <c r="AE11">
        <f>IF(c_idx!AE11=0,0,INDEX(Turnos!$F$6:$F$17,c_idx!AE11))</f>
      </c>
      <c r="AF11">
        <f>IF(c_idx!AF11=0,0,INDEX(Turnos!$F$6:$F$17,c_idx!AF11))</f>
      </c>
      <c r="AG11">
        <f>IF(c_idx!AG11=0,0,INDEX(Turnos!$F$6:$F$17,c_idx!AG11))</f>
      </c>
      <c r="AH11">
        <f>IF(c_idx!AH11=0,0,INDEX(Turnos!$F$6:$F$17,c_idx!AH11))</f>
      </c>
      <c r="AI11">
        <f>IF(c_idx!AI11=0,0,INDEX(Turnos!$F$6:$F$17,c_idx!AI11))</f>
      </c>
      <c r="AJ11">
        <f>IF(c_idx!AJ11=0,0,INDEX(Turnos!$F$6:$F$17,c_idx!AJ11))</f>
      </c>
    </row>
    <row r="12" spans="2:36" x14ac:dyDescent="0.25">
      <c r="B12">
        <f>IF(c_idx!B12=0,0,INDEX(Turnos!$F$6:$F$17,c_idx!B12))</f>
      </c>
      <c r="C12">
        <f>IF(c_idx!C12=0,0,INDEX(Turnos!$F$6:$F$17,c_idx!C12))</f>
      </c>
      <c r="D12">
        <f>IF(c_idx!D12=0,0,INDEX(Turnos!$F$6:$F$17,c_idx!D12))</f>
      </c>
      <c r="E12">
        <f>IF(c_idx!E12=0,0,INDEX(Turnos!$F$6:$F$17,c_idx!E12))</f>
      </c>
      <c r="F12">
        <f>IF(c_idx!F12=0,0,INDEX(Turnos!$F$6:$F$17,c_idx!F12))</f>
      </c>
      <c r="G12">
        <f>IF(c_idx!G12=0,0,INDEX(Turnos!$F$6:$F$17,c_idx!G12))</f>
      </c>
      <c r="H12">
        <f>IF(c_idx!H12=0,0,INDEX(Turnos!$F$6:$F$17,c_idx!H12))</f>
      </c>
      <c r="I12">
        <f>IF(c_idx!I12=0,0,INDEX(Turnos!$F$6:$F$17,c_idx!I12))</f>
      </c>
      <c r="J12">
        <f>IF(c_idx!J12=0,0,INDEX(Turnos!$F$6:$F$17,c_idx!J12))</f>
      </c>
      <c r="K12">
        <f>IF(c_idx!K12=0,0,INDEX(Turnos!$F$6:$F$17,c_idx!K12))</f>
      </c>
      <c r="L12">
        <f>IF(c_idx!L12=0,0,INDEX(Turnos!$F$6:$F$17,c_idx!L12))</f>
      </c>
      <c r="M12">
        <f>IF(c_idx!M12=0,0,INDEX(Turnos!$F$6:$F$17,c_idx!M12))</f>
      </c>
      <c r="N12">
        <f>IF(c_idx!N12=0,0,INDEX(Turnos!$F$6:$F$17,c_idx!N12))</f>
      </c>
      <c r="O12">
        <f>IF(c_idx!O12=0,0,INDEX(Turnos!$F$6:$F$17,c_idx!O12))</f>
      </c>
      <c r="P12">
        <f>IF(c_idx!P12=0,0,INDEX(Turnos!$F$6:$F$17,c_idx!P12))</f>
      </c>
      <c r="Q12">
        <f>IF(c_idx!Q12=0,0,INDEX(Turnos!$F$6:$F$17,c_idx!Q12))</f>
      </c>
      <c r="R12">
        <f>IF(c_idx!R12=0,0,INDEX(Turnos!$F$6:$F$17,c_idx!R12))</f>
      </c>
      <c r="S12">
        <f>IF(c_idx!S12=0,0,INDEX(Turnos!$F$6:$F$17,c_idx!S12))</f>
      </c>
      <c r="T12">
        <f>IF(c_idx!T12=0,0,INDEX(Turnos!$F$6:$F$17,c_idx!T12))</f>
      </c>
      <c r="U12">
        <f>IF(c_idx!U12=0,0,INDEX(Turnos!$F$6:$F$17,c_idx!U12))</f>
      </c>
      <c r="V12">
        <f>IF(c_idx!V12=0,0,INDEX(Turnos!$F$6:$F$17,c_idx!V12))</f>
      </c>
      <c r="W12">
        <f>IF(c_idx!W12=0,0,INDEX(Turnos!$F$6:$F$17,c_idx!W12))</f>
      </c>
      <c r="X12">
        <f>IF(c_idx!X12=0,0,INDEX(Turnos!$F$6:$F$17,c_idx!X12))</f>
      </c>
      <c r="Y12">
        <f>IF(c_idx!Y12=0,0,INDEX(Turnos!$F$6:$F$17,c_idx!Y12))</f>
      </c>
      <c r="Z12">
        <f>IF(c_idx!Z12=0,0,INDEX(Turnos!$F$6:$F$17,c_idx!Z12))</f>
      </c>
      <c r="AA12">
        <f>IF(c_idx!AA12=0,0,INDEX(Turnos!$F$6:$F$17,c_idx!AA12))</f>
      </c>
      <c r="AB12">
        <f>IF(c_idx!AB12=0,0,INDEX(Turnos!$F$6:$F$17,c_idx!AB12))</f>
      </c>
      <c r="AC12">
        <f>IF(c_idx!AC12=0,0,INDEX(Turnos!$F$6:$F$17,c_idx!AC12))</f>
      </c>
      <c r="AD12">
        <f>IF(c_idx!AD12=0,0,INDEX(Turnos!$F$6:$F$17,c_idx!AD12))</f>
      </c>
      <c r="AE12">
        <f>IF(c_idx!AE12=0,0,INDEX(Turnos!$F$6:$F$17,c_idx!AE12))</f>
      </c>
      <c r="AF12">
        <f>IF(c_idx!AF12=0,0,INDEX(Turnos!$F$6:$F$17,c_idx!AF12))</f>
      </c>
      <c r="AG12">
        <f>IF(c_idx!AG12=0,0,INDEX(Turnos!$F$6:$F$17,c_idx!AG12))</f>
      </c>
      <c r="AH12">
        <f>IF(c_idx!AH12=0,0,INDEX(Turnos!$F$6:$F$17,c_idx!AH12))</f>
      </c>
      <c r="AI12">
        <f>IF(c_idx!AI12=0,0,INDEX(Turnos!$F$6:$F$17,c_idx!AI12))</f>
      </c>
      <c r="AJ12">
        <f>IF(c_idx!AJ12=0,0,INDEX(Turnos!$F$6:$F$17,c_idx!AJ12))</f>
      </c>
    </row>
    <row r="13" spans="2:36" x14ac:dyDescent="0.25">
      <c r="B13">
        <f>IF(c_idx!B13=0,0,INDEX(Turnos!$F$6:$F$17,c_idx!B13))</f>
      </c>
      <c r="C13">
        <f>IF(c_idx!C13=0,0,INDEX(Turnos!$F$6:$F$17,c_idx!C13))</f>
      </c>
      <c r="D13">
        <f>IF(c_idx!D13=0,0,INDEX(Turnos!$F$6:$F$17,c_idx!D13))</f>
      </c>
      <c r="E13">
        <f>IF(c_idx!E13=0,0,INDEX(Turnos!$F$6:$F$17,c_idx!E13))</f>
      </c>
      <c r="F13">
        <f>IF(c_idx!F13=0,0,INDEX(Turnos!$F$6:$F$17,c_idx!F13))</f>
      </c>
      <c r="G13">
        <f>IF(c_idx!G13=0,0,INDEX(Turnos!$F$6:$F$17,c_idx!G13))</f>
      </c>
      <c r="H13">
        <f>IF(c_idx!H13=0,0,INDEX(Turnos!$F$6:$F$17,c_idx!H13))</f>
      </c>
      <c r="I13">
        <f>IF(c_idx!I13=0,0,INDEX(Turnos!$F$6:$F$17,c_idx!I13))</f>
      </c>
      <c r="J13">
        <f>IF(c_idx!J13=0,0,INDEX(Turnos!$F$6:$F$17,c_idx!J13))</f>
      </c>
      <c r="K13">
        <f>IF(c_idx!K13=0,0,INDEX(Turnos!$F$6:$F$17,c_idx!K13))</f>
      </c>
      <c r="L13">
        <f>IF(c_idx!L13=0,0,INDEX(Turnos!$F$6:$F$17,c_idx!L13))</f>
      </c>
      <c r="M13">
        <f>IF(c_idx!M13=0,0,INDEX(Turnos!$F$6:$F$17,c_idx!M13))</f>
      </c>
      <c r="N13">
        <f>IF(c_idx!N13=0,0,INDEX(Turnos!$F$6:$F$17,c_idx!N13))</f>
      </c>
      <c r="O13">
        <f>IF(c_idx!O13=0,0,INDEX(Turnos!$F$6:$F$17,c_idx!O13))</f>
      </c>
      <c r="P13">
        <f>IF(c_idx!P13=0,0,INDEX(Turnos!$F$6:$F$17,c_idx!P13))</f>
      </c>
      <c r="Q13">
        <f>IF(c_idx!Q13=0,0,INDEX(Turnos!$F$6:$F$17,c_idx!Q13))</f>
      </c>
      <c r="R13">
        <f>IF(c_idx!R13=0,0,INDEX(Turnos!$F$6:$F$17,c_idx!R13))</f>
      </c>
      <c r="S13">
        <f>IF(c_idx!S13=0,0,INDEX(Turnos!$F$6:$F$17,c_idx!S13))</f>
      </c>
      <c r="T13">
        <f>IF(c_idx!T13=0,0,INDEX(Turnos!$F$6:$F$17,c_idx!T13))</f>
      </c>
      <c r="U13">
        <f>IF(c_idx!U13=0,0,INDEX(Turnos!$F$6:$F$17,c_idx!U13))</f>
      </c>
      <c r="V13">
        <f>IF(c_idx!V13=0,0,INDEX(Turnos!$F$6:$F$17,c_idx!V13))</f>
      </c>
      <c r="W13">
        <f>IF(c_idx!W13=0,0,INDEX(Turnos!$F$6:$F$17,c_idx!W13))</f>
      </c>
      <c r="X13">
        <f>IF(c_idx!X13=0,0,INDEX(Turnos!$F$6:$F$17,c_idx!X13))</f>
      </c>
      <c r="Y13">
        <f>IF(c_idx!Y13=0,0,INDEX(Turnos!$F$6:$F$17,c_idx!Y13))</f>
      </c>
      <c r="Z13">
        <f>IF(c_idx!Z13=0,0,INDEX(Turnos!$F$6:$F$17,c_idx!Z13))</f>
      </c>
      <c r="AA13">
        <f>IF(c_idx!AA13=0,0,INDEX(Turnos!$F$6:$F$17,c_idx!AA13))</f>
      </c>
      <c r="AB13">
        <f>IF(c_idx!AB13=0,0,INDEX(Turnos!$F$6:$F$17,c_idx!AB13))</f>
      </c>
      <c r="AC13">
        <f>IF(c_idx!AC13=0,0,INDEX(Turnos!$F$6:$F$17,c_idx!AC13))</f>
      </c>
      <c r="AD13">
        <f>IF(c_idx!AD13=0,0,INDEX(Turnos!$F$6:$F$17,c_idx!AD13))</f>
      </c>
      <c r="AE13">
        <f>IF(c_idx!AE13=0,0,INDEX(Turnos!$F$6:$F$17,c_idx!AE13))</f>
      </c>
      <c r="AF13">
        <f>IF(c_idx!AF13=0,0,INDEX(Turnos!$F$6:$F$17,c_idx!AF13))</f>
      </c>
      <c r="AG13">
        <f>IF(c_idx!AG13=0,0,INDEX(Turnos!$F$6:$F$17,c_idx!AG13))</f>
      </c>
      <c r="AH13">
        <f>IF(c_idx!AH13=0,0,INDEX(Turnos!$F$6:$F$17,c_idx!AH13))</f>
      </c>
      <c r="AI13">
        <f>IF(c_idx!AI13=0,0,INDEX(Turnos!$F$6:$F$17,c_idx!AI13))</f>
      </c>
      <c r="AJ13">
        <f>IF(c_idx!AJ13=0,0,INDEX(Turnos!$F$6:$F$17,c_idx!AJ13))</f>
      </c>
    </row>
    <row r="14" spans="2:36" x14ac:dyDescent="0.25">
      <c r="B14">
        <f>IF(c_idx!B14=0,0,INDEX(Turnos!$F$6:$F$17,c_idx!B14))</f>
      </c>
      <c r="C14">
        <f>IF(c_idx!C14=0,0,INDEX(Turnos!$F$6:$F$17,c_idx!C14))</f>
      </c>
      <c r="D14">
        <f>IF(c_idx!D14=0,0,INDEX(Turnos!$F$6:$F$17,c_idx!D14))</f>
      </c>
      <c r="E14">
        <f>IF(c_idx!E14=0,0,INDEX(Turnos!$F$6:$F$17,c_idx!E14))</f>
      </c>
      <c r="F14">
        <f>IF(c_idx!F14=0,0,INDEX(Turnos!$F$6:$F$17,c_idx!F14))</f>
      </c>
      <c r="G14">
        <f>IF(c_idx!G14=0,0,INDEX(Turnos!$F$6:$F$17,c_idx!G14))</f>
      </c>
      <c r="H14">
        <f>IF(c_idx!H14=0,0,INDEX(Turnos!$F$6:$F$17,c_idx!H14))</f>
      </c>
      <c r="I14">
        <f>IF(c_idx!I14=0,0,INDEX(Turnos!$F$6:$F$17,c_idx!I14))</f>
      </c>
      <c r="J14">
        <f>IF(c_idx!J14=0,0,INDEX(Turnos!$F$6:$F$17,c_idx!J14))</f>
      </c>
      <c r="K14">
        <f>IF(c_idx!K14=0,0,INDEX(Turnos!$F$6:$F$17,c_idx!K14))</f>
      </c>
      <c r="L14">
        <f>IF(c_idx!L14=0,0,INDEX(Turnos!$F$6:$F$17,c_idx!L14))</f>
      </c>
      <c r="M14">
        <f>IF(c_idx!M14=0,0,INDEX(Turnos!$F$6:$F$17,c_idx!M14))</f>
      </c>
      <c r="N14">
        <f>IF(c_idx!N14=0,0,INDEX(Turnos!$F$6:$F$17,c_idx!N14))</f>
      </c>
      <c r="O14">
        <f>IF(c_idx!O14=0,0,INDEX(Turnos!$F$6:$F$17,c_idx!O14))</f>
      </c>
      <c r="P14">
        <f>IF(c_idx!P14=0,0,INDEX(Turnos!$F$6:$F$17,c_idx!P14))</f>
      </c>
      <c r="Q14">
        <f>IF(c_idx!Q14=0,0,INDEX(Turnos!$F$6:$F$17,c_idx!Q14))</f>
      </c>
      <c r="R14">
        <f>IF(c_idx!R14=0,0,INDEX(Turnos!$F$6:$F$17,c_idx!R14))</f>
      </c>
      <c r="S14">
        <f>IF(c_idx!S14=0,0,INDEX(Turnos!$F$6:$F$17,c_idx!S14))</f>
      </c>
      <c r="T14">
        <f>IF(c_idx!T14=0,0,INDEX(Turnos!$F$6:$F$17,c_idx!T14))</f>
      </c>
      <c r="U14">
        <f>IF(c_idx!U14=0,0,INDEX(Turnos!$F$6:$F$17,c_idx!U14))</f>
      </c>
      <c r="V14">
        <f>IF(c_idx!V14=0,0,INDEX(Turnos!$F$6:$F$17,c_idx!V14))</f>
      </c>
      <c r="W14">
        <f>IF(c_idx!W14=0,0,INDEX(Turnos!$F$6:$F$17,c_idx!W14))</f>
      </c>
      <c r="X14">
        <f>IF(c_idx!X14=0,0,INDEX(Turnos!$F$6:$F$17,c_idx!X14))</f>
      </c>
      <c r="Y14">
        <f>IF(c_idx!Y14=0,0,INDEX(Turnos!$F$6:$F$17,c_idx!Y14))</f>
      </c>
      <c r="Z14">
        <f>IF(c_idx!Z14=0,0,INDEX(Turnos!$F$6:$F$17,c_idx!Z14))</f>
      </c>
      <c r="AA14">
        <f>IF(c_idx!AA14=0,0,INDEX(Turnos!$F$6:$F$17,c_idx!AA14))</f>
      </c>
      <c r="AB14">
        <f>IF(c_idx!AB14=0,0,INDEX(Turnos!$F$6:$F$17,c_idx!AB14))</f>
      </c>
      <c r="AC14">
        <f>IF(c_idx!AC14=0,0,INDEX(Turnos!$F$6:$F$17,c_idx!AC14))</f>
      </c>
      <c r="AD14">
        <f>IF(c_idx!AD14=0,0,INDEX(Turnos!$F$6:$F$17,c_idx!AD14))</f>
      </c>
      <c r="AE14">
        <f>IF(c_idx!AE14=0,0,INDEX(Turnos!$F$6:$F$17,c_idx!AE14))</f>
      </c>
      <c r="AF14">
        <f>IF(c_idx!AF14=0,0,INDEX(Turnos!$F$6:$F$17,c_idx!AF14))</f>
      </c>
      <c r="AG14">
        <f>IF(c_idx!AG14=0,0,INDEX(Turnos!$F$6:$F$17,c_idx!AG14))</f>
      </c>
      <c r="AH14">
        <f>IF(c_idx!AH14=0,0,INDEX(Turnos!$F$6:$F$17,c_idx!AH14))</f>
      </c>
      <c r="AI14">
        <f>IF(c_idx!AI14=0,0,INDEX(Turnos!$F$6:$F$17,c_idx!AI14))</f>
      </c>
      <c r="AJ14">
        <f>IF(c_idx!AJ14=0,0,INDEX(Turnos!$F$6:$F$17,c_idx!AJ14))</f>
      </c>
    </row>
    <row r="15" spans="2:36" x14ac:dyDescent="0.25">
      <c r="B15">
        <f>IF(c_idx!B15=0,0,INDEX(Turnos!$F$6:$F$17,c_idx!B15))</f>
      </c>
      <c r="C15">
        <f>IF(c_idx!C15=0,0,INDEX(Turnos!$F$6:$F$17,c_idx!C15))</f>
      </c>
      <c r="D15">
        <f>IF(c_idx!D15=0,0,INDEX(Turnos!$F$6:$F$17,c_idx!D15))</f>
      </c>
      <c r="E15">
        <f>IF(c_idx!E15=0,0,INDEX(Turnos!$F$6:$F$17,c_idx!E15))</f>
      </c>
      <c r="F15">
        <f>IF(c_idx!F15=0,0,INDEX(Turnos!$F$6:$F$17,c_idx!F15))</f>
      </c>
      <c r="G15">
        <f>IF(c_idx!G15=0,0,INDEX(Turnos!$F$6:$F$17,c_idx!G15))</f>
      </c>
      <c r="H15">
        <f>IF(c_idx!H15=0,0,INDEX(Turnos!$F$6:$F$17,c_idx!H15))</f>
      </c>
      <c r="I15">
        <f>IF(c_idx!I15=0,0,INDEX(Turnos!$F$6:$F$17,c_idx!I15))</f>
      </c>
      <c r="J15">
        <f>IF(c_idx!J15=0,0,INDEX(Turnos!$F$6:$F$17,c_idx!J15))</f>
      </c>
      <c r="K15">
        <f>IF(c_idx!K15=0,0,INDEX(Turnos!$F$6:$F$17,c_idx!K15))</f>
      </c>
      <c r="L15">
        <f>IF(c_idx!L15=0,0,INDEX(Turnos!$F$6:$F$17,c_idx!L15))</f>
      </c>
      <c r="M15">
        <f>IF(c_idx!M15=0,0,INDEX(Turnos!$F$6:$F$17,c_idx!M15))</f>
      </c>
      <c r="N15">
        <f>IF(c_idx!N15=0,0,INDEX(Turnos!$F$6:$F$17,c_idx!N15))</f>
      </c>
      <c r="O15">
        <f>IF(c_idx!O15=0,0,INDEX(Turnos!$F$6:$F$17,c_idx!O15))</f>
      </c>
      <c r="P15">
        <f>IF(c_idx!P15=0,0,INDEX(Turnos!$F$6:$F$17,c_idx!P15))</f>
      </c>
      <c r="Q15">
        <f>IF(c_idx!Q15=0,0,INDEX(Turnos!$F$6:$F$17,c_idx!Q15))</f>
      </c>
      <c r="R15">
        <f>IF(c_idx!R15=0,0,INDEX(Turnos!$F$6:$F$17,c_idx!R15))</f>
      </c>
      <c r="S15">
        <f>IF(c_idx!S15=0,0,INDEX(Turnos!$F$6:$F$17,c_idx!S15))</f>
      </c>
      <c r="T15">
        <f>IF(c_idx!T15=0,0,INDEX(Turnos!$F$6:$F$17,c_idx!T15))</f>
      </c>
      <c r="U15">
        <f>IF(c_idx!U15=0,0,INDEX(Turnos!$F$6:$F$17,c_idx!U15))</f>
      </c>
      <c r="V15">
        <f>IF(c_idx!V15=0,0,INDEX(Turnos!$F$6:$F$17,c_idx!V15))</f>
      </c>
      <c r="W15">
        <f>IF(c_idx!W15=0,0,INDEX(Turnos!$F$6:$F$17,c_idx!W15))</f>
      </c>
      <c r="X15">
        <f>IF(c_idx!X15=0,0,INDEX(Turnos!$F$6:$F$17,c_idx!X15))</f>
      </c>
      <c r="Y15">
        <f>IF(c_idx!Y15=0,0,INDEX(Turnos!$F$6:$F$17,c_idx!Y15))</f>
      </c>
      <c r="Z15">
        <f>IF(c_idx!Z15=0,0,INDEX(Turnos!$F$6:$F$17,c_idx!Z15))</f>
      </c>
      <c r="AA15">
        <f>IF(c_idx!AA15=0,0,INDEX(Turnos!$F$6:$F$17,c_idx!AA15))</f>
      </c>
      <c r="AB15">
        <f>IF(c_idx!AB15=0,0,INDEX(Turnos!$F$6:$F$17,c_idx!AB15))</f>
      </c>
      <c r="AC15">
        <f>IF(c_idx!AC15=0,0,INDEX(Turnos!$F$6:$F$17,c_idx!AC15))</f>
      </c>
      <c r="AD15">
        <f>IF(c_idx!AD15=0,0,INDEX(Turnos!$F$6:$F$17,c_idx!AD15))</f>
      </c>
      <c r="AE15">
        <f>IF(c_idx!AE15=0,0,INDEX(Turnos!$F$6:$F$17,c_idx!AE15))</f>
      </c>
      <c r="AF15">
        <f>IF(c_idx!AF15=0,0,INDEX(Turnos!$F$6:$F$17,c_idx!AF15))</f>
      </c>
      <c r="AG15">
        <f>IF(c_idx!AG15=0,0,INDEX(Turnos!$F$6:$F$17,c_idx!AG15))</f>
      </c>
      <c r="AH15">
        <f>IF(c_idx!AH15=0,0,INDEX(Turnos!$F$6:$F$17,c_idx!AH15))</f>
      </c>
      <c r="AI15">
        <f>IF(c_idx!AI15=0,0,INDEX(Turnos!$F$6:$F$17,c_idx!AI15))</f>
      </c>
      <c r="AJ15">
        <f>IF(c_idx!AJ15=0,0,INDEX(Turnos!$F$6:$F$17,c_idx!AJ15))</f>
      </c>
    </row>
    <row r="16" spans="2:36" x14ac:dyDescent="0.25">
      <c r="B16">
        <f>IF(c_idx!B16=0,0,INDEX(Turnos!$F$6:$F$17,c_idx!B16))</f>
      </c>
      <c r="C16">
        <f>IF(c_idx!C16=0,0,INDEX(Turnos!$F$6:$F$17,c_idx!C16))</f>
      </c>
      <c r="D16">
        <f>IF(c_idx!D16=0,0,INDEX(Turnos!$F$6:$F$17,c_idx!D16))</f>
      </c>
      <c r="E16">
        <f>IF(c_idx!E16=0,0,INDEX(Turnos!$F$6:$F$17,c_idx!E16))</f>
      </c>
      <c r="F16">
        <f>IF(c_idx!F16=0,0,INDEX(Turnos!$F$6:$F$17,c_idx!F16))</f>
      </c>
      <c r="G16">
        <f>IF(c_idx!G16=0,0,INDEX(Turnos!$F$6:$F$17,c_idx!G16))</f>
      </c>
      <c r="H16">
        <f>IF(c_idx!H16=0,0,INDEX(Turnos!$F$6:$F$17,c_idx!H16))</f>
      </c>
      <c r="I16">
        <f>IF(c_idx!I16=0,0,INDEX(Turnos!$F$6:$F$17,c_idx!I16))</f>
      </c>
      <c r="J16">
        <f>IF(c_idx!J16=0,0,INDEX(Turnos!$F$6:$F$17,c_idx!J16))</f>
      </c>
      <c r="K16">
        <f>IF(c_idx!K16=0,0,INDEX(Turnos!$F$6:$F$17,c_idx!K16))</f>
      </c>
      <c r="L16">
        <f>IF(c_idx!L16=0,0,INDEX(Turnos!$F$6:$F$17,c_idx!L16))</f>
      </c>
      <c r="M16">
        <f>IF(c_idx!M16=0,0,INDEX(Turnos!$F$6:$F$17,c_idx!M16))</f>
      </c>
      <c r="N16">
        <f>IF(c_idx!N16=0,0,INDEX(Turnos!$F$6:$F$17,c_idx!N16))</f>
      </c>
      <c r="O16">
        <f>IF(c_idx!O16=0,0,INDEX(Turnos!$F$6:$F$17,c_idx!O16))</f>
      </c>
      <c r="P16">
        <f>IF(c_idx!P16=0,0,INDEX(Turnos!$F$6:$F$17,c_idx!P16))</f>
      </c>
      <c r="Q16">
        <f>IF(c_idx!Q16=0,0,INDEX(Turnos!$F$6:$F$17,c_idx!Q16))</f>
      </c>
      <c r="R16">
        <f>IF(c_idx!R16=0,0,INDEX(Turnos!$F$6:$F$17,c_idx!R16))</f>
      </c>
      <c r="S16">
        <f>IF(c_idx!S16=0,0,INDEX(Turnos!$F$6:$F$17,c_idx!S16))</f>
      </c>
      <c r="T16">
        <f>IF(c_idx!T16=0,0,INDEX(Turnos!$F$6:$F$17,c_idx!T16))</f>
      </c>
      <c r="U16">
        <f>IF(c_idx!U16=0,0,INDEX(Turnos!$F$6:$F$17,c_idx!U16))</f>
      </c>
      <c r="V16">
        <f>IF(c_idx!V16=0,0,INDEX(Turnos!$F$6:$F$17,c_idx!V16))</f>
      </c>
      <c r="W16">
        <f>IF(c_idx!W16=0,0,INDEX(Turnos!$F$6:$F$17,c_idx!W16))</f>
      </c>
      <c r="X16">
        <f>IF(c_idx!X16=0,0,INDEX(Turnos!$F$6:$F$17,c_idx!X16))</f>
      </c>
      <c r="Y16">
        <f>IF(c_idx!Y16=0,0,INDEX(Turnos!$F$6:$F$17,c_idx!Y16))</f>
      </c>
      <c r="Z16">
        <f>IF(c_idx!Z16=0,0,INDEX(Turnos!$F$6:$F$17,c_idx!Z16))</f>
      </c>
      <c r="AA16">
        <f>IF(c_idx!AA16=0,0,INDEX(Turnos!$F$6:$F$17,c_idx!AA16))</f>
      </c>
      <c r="AB16">
        <f>IF(c_idx!AB16=0,0,INDEX(Turnos!$F$6:$F$17,c_idx!AB16))</f>
      </c>
      <c r="AC16">
        <f>IF(c_idx!AC16=0,0,INDEX(Turnos!$F$6:$F$17,c_idx!AC16))</f>
      </c>
      <c r="AD16">
        <f>IF(c_idx!AD16=0,0,INDEX(Turnos!$F$6:$F$17,c_idx!AD16))</f>
      </c>
      <c r="AE16">
        <f>IF(c_idx!AE16=0,0,INDEX(Turnos!$F$6:$F$17,c_idx!AE16))</f>
      </c>
      <c r="AF16">
        <f>IF(c_idx!AF16=0,0,INDEX(Turnos!$F$6:$F$17,c_idx!AF16))</f>
      </c>
      <c r="AG16">
        <f>IF(c_idx!AG16=0,0,INDEX(Turnos!$F$6:$F$17,c_idx!AG16))</f>
      </c>
      <c r="AH16">
        <f>IF(c_idx!AH16=0,0,INDEX(Turnos!$F$6:$F$17,c_idx!AH16))</f>
      </c>
      <c r="AI16">
        <f>IF(c_idx!AI16=0,0,INDEX(Turnos!$F$6:$F$17,c_idx!AI16))</f>
      </c>
      <c r="AJ16">
        <f>IF(c_idx!AJ16=0,0,INDEX(Turnos!$F$6:$F$17,c_idx!AJ16))</f>
      </c>
    </row>
    <row r="17" spans="2:36" x14ac:dyDescent="0.25">
      <c r="B17">
        <f>IF(c_idx!B17=0,0,INDEX(Turnos!$F$6:$F$17,c_idx!B17))</f>
      </c>
      <c r="C17">
        <f>IF(c_idx!C17=0,0,INDEX(Turnos!$F$6:$F$17,c_idx!C17))</f>
      </c>
      <c r="D17">
        <f>IF(c_idx!D17=0,0,INDEX(Turnos!$F$6:$F$17,c_idx!D17))</f>
      </c>
      <c r="E17">
        <f>IF(c_idx!E17=0,0,INDEX(Turnos!$F$6:$F$17,c_idx!E17))</f>
      </c>
      <c r="F17">
        <f>IF(c_idx!F17=0,0,INDEX(Turnos!$F$6:$F$17,c_idx!F17))</f>
      </c>
      <c r="G17">
        <f>IF(c_idx!G17=0,0,INDEX(Turnos!$F$6:$F$17,c_idx!G17))</f>
      </c>
      <c r="H17">
        <f>IF(c_idx!H17=0,0,INDEX(Turnos!$F$6:$F$17,c_idx!H17))</f>
      </c>
      <c r="I17">
        <f>IF(c_idx!I17=0,0,INDEX(Turnos!$F$6:$F$17,c_idx!I17))</f>
      </c>
      <c r="J17">
        <f>IF(c_idx!J17=0,0,INDEX(Turnos!$F$6:$F$17,c_idx!J17))</f>
      </c>
      <c r="K17">
        <f>IF(c_idx!K17=0,0,INDEX(Turnos!$F$6:$F$17,c_idx!K17))</f>
      </c>
      <c r="L17">
        <f>IF(c_idx!L17=0,0,INDEX(Turnos!$F$6:$F$17,c_idx!L17))</f>
      </c>
      <c r="M17">
        <f>IF(c_idx!M17=0,0,INDEX(Turnos!$F$6:$F$17,c_idx!M17))</f>
      </c>
      <c r="N17">
        <f>IF(c_idx!N17=0,0,INDEX(Turnos!$F$6:$F$17,c_idx!N17))</f>
      </c>
      <c r="O17">
        <f>IF(c_idx!O17=0,0,INDEX(Turnos!$F$6:$F$17,c_idx!O17))</f>
      </c>
      <c r="P17">
        <f>IF(c_idx!P17=0,0,INDEX(Turnos!$F$6:$F$17,c_idx!P17))</f>
      </c>
      <c r="Q17">
        <f>IF(c_idx!Q17=0,0,INDEX(Turnos!$F$6:$F$17,c_idx!Q17))</f>
      </c>
      <c r="R17">
        <f>IF(c_idx!R17=0,0,INDEX(Turnos!$F$6:$F$17,c_idx!R17))</f>
      </c>
      <c r="S17">
        <f>IF(c_idx!S17=0,0,INDEX(Turnos!$F$6:$F$17,c_idx!S17))</f>
      </c>
      <c r="T17">
        <f>IF(c_idx!T17=0,0,INDEX(Turnos!$F$6:$F$17,c_idx!T17))</f>
      </c>
      <c r="U17">
        <f>IF(c_idx!U17=0,0,INDEX(Turnos!$F$6:$F$17,c_idx!U17))</f>
      </c>
      <c r="V17">
        <f>IF(c_idx!V17=0,0,INDEX(Turnos!$F$6:$F$17,c_idx!V17))</f>
      </c>
      <c r="W17">
        <f>IF(c_idx!W17=0,0,INDEX(Turnos!$F$6:$F$17,c_idx!W17))</f>
      </c>
      <c r="X17">
        <f>IF(c_idx!X17=0,0,INDEX(Turnos!$F$6:$F$17,c_idx!X17))</f>
      </c>
      <c r="Y17">
        <f>IF(c_idx!Y17=0,0,INDEX(Turnos!$F$6:$F$17,c_idx!Y17))</f>
      </c>
      <c r="Z17">
        <f>IF(c_idx!Z17=0,0,INDEX(Turnos!$F$6:$F$17,c_idx!Z17))</f>
      </c>
      <c r="AA17">
        <f>IF(c_idx!AA17=0,0,INDEX(Turnos!$F$6:$F$17,c_idx!AA17))</f>
      </c>
      <c r="AB17">
        <f>IF(c_idx!AB17=0,0,INDEX(Turnos!$F$6:$F$17,c_idx!AB17))</f>
      </c>
      <c r="AC17">
        <f>IF(c_idx!AC17=0,0,INDEX(Turnos!$F$6:$F$17,c_idx!AC17))</f>
      </c>
      <c r="AD17">
        <f>IF(c_idx!AD17=0,0,INDEX(Turnos!$F$6:$F$17,c_idx!AD17))</f>
      </c>
      <c r="AE17">
        <f>IF(c_idx!AE17=0,0,INDEX(Turnos!$F$6:$F$17,c_idx!AE17))</f>
      </c>
      <c r="AF17">
        <f>IF(c_idx!AF17=0,0,INDEX(Turnos!$F$6:$F$17,c_idx!AF17))</f>
      </c>
      <c r="AG17">
        <f>IF(c_idx!AG17=0,0,INDEX(Turnos!$F$6:$F$17,c_idx!AG17))</f>
      </c>
      <c r="AH17">
        <f>IF(c_idx!AH17=0,0,INDEX(Turnos!$F$6:$F$17,c_idx!AH17))</f>
      </c>
      <c r="AI17">
        <f>IF(c_idx!AI17=0,0,INDEX(Turnos!$F$6:$F$17,c_idx!AI17))</f>
      </c>
      <c r="AJ17">
        <f>IF(c_idx!AJ17=0,0,INDEX(Turnos!$F$6:$F$17,c_idx!AJ17))</f>
      </c>
    </row>
    <row r="18" spans="2:36" x14ac:dyDescent="0.25">
      <c r="B18">
        <f>IF(c_idx!B18=0,0,INDEX(Turnos!$F$6:$F$17,c_idx!B18))</f>
      </c>
      <c r="C18">
        <f>IF(c_idx!C18=0,0,INDEX(Turnos!$F$6:$F$17,c_idx!C18))</f>
      </c>
      <c r="D18">
        <f>IF(c_idx!D18=0,0,INDEX(Turnos!$F$6:$F$17,c_idx!D18))</f>
      </c>
      <c r="E18">
        <f>IF(c_idx!E18=0,0,INDEX(Turnos!$F$6:$F$17,c_idx!E18))</f>
      </c>
      <c r="F18">
        <f>IF(c_idx!F18=0,0,INDEX(Turnos!$F$6:$F$17,c_idx!F18))</f>
      </c>
      <c r="G18">
        <f>IF(c_idx!G18=0,0,INDEX(Turnos!$F$6:$F$17,c_idx!G18))</f>
      </c>
      <c r="H18">
        <f>IF(c_idx!H18=0,0,INDEX(Turnos!$F$6:$F$17,c_idx!H18))</f>
      </c>
      <c r="I18">
        <f>IF(c_idx!I18=0,0,INDEX(Turnos!$F$6:$F$17,c_idx!I18))</f>
      </c>
      <c r="J18">
        <f>IF(c_idx!J18=0,0,INDEX(Turnos!$F$6:$F$17,c_idx!J18))</f>
      </c>
      <c r="K18">
        <f>IF(c_idx!K18=0,0,INDEX(Turnos!$F$6:$F$17,c_idx!K18))</f>
      </c>
      <c r="L18">
        <f>IF(c_idx!L18=0,0,INDEX(Turnos!$F$6:$F$17,c_idx!L18))</f>
      </c>
      <c r="M18">
        <f>IF(c_idx!M18=0,0,INDEX(Turnos!$F$6:$F$17,c_idx!M18))</f>
      </c>
      <c r="N18">
        <f>IF(c_idx!N18=0,0,INDEX(Turnos!$F$6:$F$17,c_idx!N18))</f>
      </c>
      <c r="O18">
        <f>IF(c_idx!O18=0,0,INDEX(Turnos!$F$6:$F$17,c_idx!O18))</f>
      </c>
      <c r="P18">
        <f>IF(c_idx!P18=0,0,INDEX(Turnos!$F$6:$F$17,c_idx!P18))</f>
      </c>
      <c r="Q18">
        <f>IF(c_idx!Q18=0,0,INDEX(Turnos!$F$6:$F$17,c_idx!Q18))</f>
      </c>
      <c r="R18">
        <f>IF(c_idx!R18=0,0,INDEX(Turnos!$F$6:$F$17,c_idx!R18))</f>
      </c>
      <c r="S18">
        <f>IF(c_idx!S18=0,0,INDEX(Turnos!$F$6:$F$17,c_idx!S18))</f>
      </c>
      <c r="T18">
        <f>IF(c_idx!T18=0,0,INDEX(Turnos!$F$6:$F$17,c_idx!T18))</f>
      </c>
      <c r="U18">
        <f>IF(c_idx!U18=0,0,INDEX(Turnos!$F$6:$F$17,c_idx!U18))</f>
      </c>
      <c r="V18">
        <f>IF(c_idx!V18=0,0,INDEX(Turnos!$F$6:$F$17,c_idx!V18))</f>
      </c>
      <c r="W18">
        <f>IF(c_idx!W18=0,0,INDEX(Turnos!$F$6:$F$17,c_idx!W18))</f>
      </c>
      <c r="X18">
        <f>IF(c_idx!X18=0,0,INDEX(Turnos!$F$6:$F$17,c_idx!X18))</f>
      </c>
      <c r="Y18">
        <f>IF(c_idx!Y18=0,0,INDEX(Turnos!$F$6:$F$17,c_idx!Y18))</f>
      </c>
      <c r="Z18">
        <f>IF(c_idx!Z18=0,0,INDEX(Turnos!$F$6:$F$17,c_idx!Z18))</f>
      </c>
      <c r="AA18">
        <f>IF(c_idx!AA18=0,0,INDEX(Turnos!$F$6:$F$17,c_idx!AA18))</f>
      </c>
      <c r="AB18">
        <f>IF(c_idx!AB18=0,0,INDEX(Turnos!$F$6:$F$17,c_idx!AB18))</f>
      </c>
      <c r="AC18">
        <f>IF(c_idx!AC18=0,0,INDEX(Turnos!$F$6:$F$17,c_idx!AC18))</f>
      </c>
      <c r="AD18">
        <f>IF(c_idx!AD18=0,0,INDEX(Turnos!$F$6:$F$17,c_idx!AD18))</f>
      </c>
      <c r="AE18">
        <f>IF(c_idx!AE18=0,0,INDEX(Turnos!$F$6:$F$17,c_idx!AE18))</f>
      </c>
      <c r="AF18">
        <f>IF(c_idx!AF18=0,0,INDEX(Turnos!$F$6:$F$17,c_idx!AF18))</f>
      </c>
      <c r="AG18">
        <f>IF(c_idx!AG18=0,0,INDEX(Turnos!$F$6:$F$17,c_idx!AG18))</f>
      </c>
      <c r="AH18">
        <f>IF(c_idx!AH18=0,0,INDEX(Turnos!$F$6:$F$17,c_idx!AH18))</f>
      </c>
      <c r="AI18">
        <f>IF(c_idx!AI18=0,0,INDEX(Turnos!$F$6:$F$17,c_idx!AI18))</f>
      </c>
      <c r="AJ18">
        <f>IF(c_idx!AJ18=0,0,INDEX(Turnos!$F$6:$F$17,c_idx!AJ18))</f>
      </c>
    </row>
    <row r="19" spans="2:36" x14ac:dyDescent="0.25">
      <c r="B19">
        <f>IF(c_idx!B19=0,0,INDEX(Turnos!$F$6:$F$17,c_idx!B19))</f>
      </c>
      <c r="C19">
        <f>IF(c_idx!C19=0,0,INDEX(Turnos!$F$6:$F$17,c_idx!C19))</f>
      </c>
      <c r="D19">
        <f>IF(c_idx!D19=0,0,INDEX(Turnos!$F$6:$F$17,c_idx!D19))</f>
      </c>
      <c r="E19">
        <f>IF(c_idx!E19=0,0,INDEX(Turnos!$F$6:$F$17,c_idx!E19))</f>
      </c>
      <c r="F19">
        <f>IF(c_idx!F19=0,0,INDEX(Turnos!$F$6:$F$17,c_idx!F19))</f>
      </c>
      <c r="G19">
        <f>IF(c_idx!G19=0,0,INDEX(Turnos!$F$6:$F$17,c_idx!G19))</f>
      </c>
      <c r="H19">
        <f>IF(c_idx!H19=0,0,INDEX(Turnos!$F$6:$F$17,c_idx!H19))</f>
      </c>
      <c r="I19">
        <f>IF(c_idx!I19=0,0,INDEX(Turnos!$F$6:$F$17,c_idx!I19))</f>
      </c>
      <c r="J19">
        <f>IF(c_idx!J19=0,0,INDEX(Turnos!$F$6:$F$17,c_idx!J19))</f>
      </c>
      <c r="K19">
        <f>IF(c_idx!K19=0,0,INDEX(Turnos!$F$6:$F$17,c_idx!K19))</f>
      </c>
      <c r="L19">
        <f>IF(c_idx!L19=0,0,INDEX(Turnos!$F$6:$F$17,c_idx!L19))</f>
      </c>
      <c r="M19">
        <f>IF(c_idx!M19=0,0,INDEX(Turnos!$F$6:$F$17,c_idx!M19))</f>
      </c>
      <c r="N19">
        <f>IF(c_idx!N19=0,0,INDEX(Turnos!$F$6:$F$17,c_idx!N19))</f>
      </c>
      <c r="O19">
        <f>IF(c_idx!O19=0,0,INDEX(Turnos!$F$6:$F$17,c_idx!O19))</f>
      </c>
      <c r="P19">
        <f>IF(c_idx!P19=0,0,INDEX(Turnos!$F$6:$F$17,c_idx!P19))</f>
      </c>
      <c r="Q19">
        <f>IF(c_idx!Q19=0,0,INDEX(Turnos!$F$6:$F$17,c_idx!Q19))</f>
      </c>
      <c r="R19">
        <f>IF(c_idx!R19=0,0,INDEX(Turnos!$F$6:$F$17,c_idx!R19))</f>
      </c>
      <c r="S19">
        <f>IF(c_idx!S19=0,0,INDEX(Turnos!$F$6:$F$17,c_idx!S19))</f>
      </c>
      <c r="T19">
        <f>IF(c_idx!T19=0,0,INDEX(Turnos!$F$6:$F$17,c_idx!T19))</f>
      </c>
      <c r="U19">
        <f>IF(c_idx!U19=0,0,INDEX(Turnos!$F$6:$F$17,c_idx!U19))</f>
      </c>
      <c r="V19">
        <f>IF(c_idx!V19=0,0,INDEX(Turnos!$F$6:$F$17,c_idx!V19))</f>
      </c>
      <c r="W19">
        <f>IF(c_idx!W19=0,0,INDEX(Turnos!$F$6:$F$17,c_idx!W19))</f>
      </c>
      <c r="X19">
        <f>IF(c_idx!X19=0,0,INDEX(Turnos!$F$6:$F$17,c_idx!X19))</f>
      </c>
      <c r="Y19">
        <f>IF(c_idx!Y19=0,0,INDEX(Turnos!$F$6:$F$17,c_idx!Y19))</f>
      </c>
      <c r="Z19">
        <f>IF(c_idx!Z19=0,0,INDEX(Turnos!$F$6:$F$17,c_idx!Z19))</f>
      </c>
      <c r="AA19">
        <f>IF(c_idx!AA19=0,0,INDEX(Turnos!$F$6:$F$17,c_idx!AA19))</f>
      </c>
      <c r="AB19">
        <f>IF(c_idx!AB19=0,0,INDEX(Turnos!$F$6:$F$17,c_idx!AB19))</f>
      </c>
      <c r="AC19">
        <f>IF(c_idx!AC19=0,0,INDEX(Turnos!$F$6:$F$17,c_idx!AC19))</f>
      </c>
      <c r="AD19">
        <f>IF(c_idx!AD19=0,0,INDEX(Turnos!$F$6:$F$17,c_idx!AD19))</f>
      </c>
      <c r="AE19">
        <f>IF(c_idx!AE19=0,0,INDEX(Turnos!$F$6:$F$17,c_idx!AE19))</f>
      </c>
      <c r="AF19">
        <f>IF(c_idx!AF19=0,0,INDEX(Turnos!$F$6:$F$17,c_idx!AF19))</f>
      </c>
      <c r="AG19">
        <f>IF(c_idx!AG19=0,0,INDEX(Turnos!$F$6:$F$17,c_idx!AG19))</f>
      </c>
      <c r="AH19">
        <f>IF(c_idx!AH19=0,0,INDEX(Turnos!$F$6:$F$17,c_idx!AH19))</f>
      </c>
      <c r="AI19">
        <f>IF(c_idx!AI19=0,0,INDEX(Turnos!$F$6:$F$17,c_idx!AI19))</f>
      </c>
      <c r="AJ19">
        <f>IF(c_idx!AJ19=0,0,INDEX(Turnos!$F$6:$F$17,c_idx!AJ19))</f>
      </c>
    </row>
    <row r="20" spans="2:36" x14ac:dyDescent="0.25">
      <c r="B20">
        <f>IF(c_idx!B20=0,0,INDEX(Turnos!$F$6:$F$17,c_idx!B20))</f>
      </c>
      <c r="C20">
        <f>IF(c_idx!C20=0,0,INDEX(Turnos!$F$6:$F$17,c_idx!C20))</f>
      </c>
      <c r="D20">
        <f>IF(c_idx!D20=0,0,INDEX(Turnos!$F$6:$F$17,c_idx!D20))</f>
      </c>
      <c r="E20">
        <f>IF(c_idx!E20=0,0,INDEX(Turnos!$F$6:$F$17,c_idx!E20))</f>
      </c>
      <c r="F20">
        <f>IF(c_idx!F20=0,0,INDEX(Turnos!$F$6:$F$17,c_idx!F20))</f>
      </c>
      <c r="G20">
        <f>IF(c_idx!G20=0,0,INDEX(Turnos!$F$6:$F$17,c_idx!G20))</f>
      </c>
      <c r="H20">
        <f>IF(c_idx!H20=0,0,INDEX(Turnos!$F$6:$F$17,c_idx!H20))</f>
      </c>
      <c r="I20">
        <f>IF(c_idx!I20=0,0,INDEX(Turnos!$F$6:$F$17,c_idx!I20))</f>
      </c>
      <c r="J20">
        <f>IF(c_idx!J20=0,0,INDEX(Turnos!$F$6:$F$17,c_idx!J20))</f>
      </c>
      <c r="K20">
        <f>IF(c_idx!K20=0,0,INDEX(Turnos!$F$6:$F$17,c_idx!K20))</f>
      </c>
      <c r="L20">
        <f>IF(c_idx!L20=0,0,INDEX(Turnos!$F$6:$F$17,c_idx!L20))</f>
      </c>
      <c r="M20">
        <f>IF(c_idx!M20=0,0,INDEX(Turnos!$F$6:$F$17,c_idx!M20))</f>
      </c>
      <c r="N20">
        <f>IF(c_idx!N20=0,0,INDEX(Turnos!$F$6:$F$17,c_idx!N20))</f>
      </c>
      <c r="O20">
        <f>IF(c_idx!O20=0,0,INDEX(Turnos!$F$6:$F$17,c_idx!O20))</f>
      </c>
      <c r="P20">
        <f>IF(c_idx!P20=0,0,INDEX(Turnos!$F$6:$F$17,c_idx!P20))</f>
      </c>
      <c r="Q20">
        <f>IF(c_idx!Q20=0,0,INDEX(Turnos!$F$6:$F$17,c_idx!Q20))</f>
      </c>
      <c r="R20">
        <f>IF(c_idx!R20=0,0,INDEX(Turnos!$F$6:$F$17,c_idx!R20))</f>
      </c>
      <c r="S20">
        <f>IF(c_idx!S20=0,0,INDEX(Turnos!$F$6:$F$17,c_idx!S20))</f>
      </c>
      <c r="T20">
        <f>IF(c_idx!T20=0,0,INDEX(Turnos!$F$6:$F$17,c_idx!T20))</f>
      </c>
      <c r="U20">
        <f>IF(c_idx!U20=0,0,INDEX(Turnos!$F$6:$F$17,c_idx!U20))</f>
      </c>
      <c r="V20">
        <f>IF(c_idx!V20=0,0,INDEX(Turnos!$F$6:$F$17,c_idx!V20))</f>
      </c>
      <c r="W20">
        <f>IF(c_idx!W20=0,0,INDEX(Turnos!$F$6:$F$17,c_idx!W20))</f>
      </c>
      <c r="X20">
        <f>IF(c_idx!X20=0,0,INDEX(Turnos!$F$6:$F$17,c_idx!X20))</f>
      </c>
      <c r="Y20">
        <f>IF(c_idx!Y20=0,0,INDEX(Turnos!$F$6:$F$17,c_idx!Y20))</f>
      </c>
      <c r="Z20">
        <f>IF(c_idx!Z20=0,0,INDEX(Turnos!$F$6:$F$17,c_idx!Z20))</f>
      </c>
      <c r="AA20">
        <f>IF(c_idx!AA20=0,0,INDEX(Turnos!$F$6:$F$17,c_idx!AA20))</f>
      </c>
      <c r="AB20">
        <f>IF(c_idx!AB20=0,0,INDEX(Turnos!$F$6:$F$17,c_idx!AB20))</f>
      </c>
      <c r="AC20">
        <f>IF(c_idx!AC20=0,0,INDEX(Turnos!$F$6:$F$17,c_idx!AC20))</f>
      </c>
      <c r="AD20">
        <f>IF(c_idx!AD20=0,0,INDEX(Turnos!$F$6:$F$17,c_idx!AD20))</f>
      </c>
      <c r="AE20">
        <f>IF(c_idx!AE20=0,0,INDEX(Turnos!$F$6:$F$17,c_idx!AE20))</f>
      </c>
      <c r="AF20">
        <f>IF(c_idx!AF20=0,0,INDEX(Turnos!$F$6:$F$17,c_idx!AF20))</f>
      </c>
      <c r="AG20">
        <f>IF(c_idx!AG20=0,0,INDEX(Turnos!$F$6:$F$17,c_idx!AG20))</f>
      </c>
      <c r="AH20">
        <f>IF(c_idx!AH20=0,0,INDEX(Turnos!$F$6:$F$17,c_idx!AH20))</f>
      </c>
      <c r="AI20">
        <f>IF(c_idx!AI20=0,0,INDEX(Turnos!$F$6:$F$17,c_idx!AI20))</f>
      </c>
      <c r="AJ20">
        <f>IF(c_idx!AJ20=0,0,INDEX(Turnos!$F$6:$F$17,c_idx!AJ20))</f>
      </c>
    </row>
    <row r="21" spans="2:36" x14ac:dyDescent="0.25">
      <c r="B21">
        <f>IF(c_idx!B21=0,0,INDEX(Turnos!$F$6:$F$17,c_idx!B21))</f>
      </c>
      <c r="C21">
        <f>IF(c_idx!C21=0,0,INDEX(Turnos!$F$6:$F$17,c_idx!C21))</f>
      </c>
      <c r="D21">
        <f>IF(c_idx!D21=0,0,INDEX(Turnos!$F$6:$F$17,c_idx!D21))</f>
      </c>
      <c r="E21">
        <f>IF(c_idx!E21=0,0,INDEX(Turnos!$F$6:$F$17,c_idx!E21))</f>
      </c>
      <c r="F21">
        <f>IF(c_idx!F21=0,0,INDEX(Turnos!$F$6:$F$17,c_idx!F21))</f>
      </c>
      <c r="G21">
        <f>IF(c_idx!G21=0,0,INDEX(Turnos!$F$6:$F$17,c_idx!G21))</f>
      </c>
      <c r="H21">
        <f>IF(c_idx!H21=0,0,INDEX(Turnos!$F$6:$F$17,c_idx!H21))</f>
      </c>
      <c r="I21">
        <f>IF(c_idx!I21=0,0,INDEX(Turnos!$F$6:$F$17,c_idx!I21))</f>
      </c>
      <c r="J21">
        <f>IF(c_idx!J21=0,0,INDEX(Turnos!$F$6:$F$17,c_idx!J21))</f>
      </c>
      <c r="K21">
        <f>IF(c_idx!K21=0,0,INDEX(Turnos!$F$6:$F$17,c_idx!K21))</f>
      </c>
      <c r="L21">
        <f>IF(c_idx!L21=0,0,INDEX(Turnos!$F$6:$F$17,c_idx!L21))</f>
      </c>
      <c r="M21">
        <f>IF(c_idx!M21=0,0,INDEX(Turnos!$F$6:$F$17,c_idx!M21))</f>
      </c>
      <c r="N21">
        <f>IF(c_idx!N21=0,0,INDEX(Turnos!$F$6:$F$17,c_idx!N21))</f>
      </c>
      <c r="O21">
        <f>IF(c_idx!O21=0,0,INDEX(Turnos!$F$6:$F$17,c_idx!O21))</f>
      </c>
      <c r="P21">
        <f>IF(c_idx!P21=0,0,INDEX(Turnos!$F$6:$F$17,c_idx!P21))</f>
      </c>
      <c r="Q21">
        <f>IF(c_idx!Q21=0,0,INDEX(Turnos!$F$6:$F$17,c_idx!Q21))</f>
      </c>
      <c r="R21">
        <f>IF(c_idx!R21=0,0,INDEX(Turnos!$F$6:$F$17,c_idx!R21))</f>
      </c>
      <c r="S21">
        <f>IF(c_idx!S21=0,0,INDEX(Turnos!$F$6:$F$17,c_idx!S21))</f>
      </c>
      <c r="T21">
        <f>IF(c_idx!T21=0,0,INDEX(Turnos!$F$6:$F$17,c_idx!T21))</f>
      </c>
      <c r="U21">
        <f>IF(c_idx!U21=0,0,INDEX(Turnos!$F$6:$F$17,c_idx!U21))</f>
      </c>
      <c r="V21">
        <f>IF(c_idx!V21=0,0,INDEX(Turnos!$F$6:$F$17,c_idx!V21))</f>
      </c>
      <c r="W21">
        <f>IF(c_idx!W21=0,0,INDEX(Turnos!$F$6:$F$17,c_idx!W21))</f>
      </c>
      <c r="X21">
        <f>IF(c_idx!X21=0,0,INDEX(Turnos!$F$6:$F$17,c_idx!X21))</f>
      </c>
      <c r="Y21">
        <f>IF(c_idx!Y21=0,0,INDEX(Turnos!$F$6:$F$17,c_idx!Y21))</f>
      </c>
      <c r="Z21">
        <f>IF(c_idx!Z21=0,0,INDEX(Turnos!$F$6:$F$17,c_idx!Z21))</f>
      </c>
      <c r="AA21">
        <f>IF(c_idx!AA21=0,0,INDEX(Turnos!$F$6:$F$17,c_idx!AA21))</f>
      </c>
      <c r="AB21">
        <f>IF(c_idx!AB21=0,0,INDEX(Turnos!$F$6:$F$17,c_idx!AB21))</f>
      </c>
      <c r="AC21">
        <f>IF(c_idx!AC21=0,0,INDEX(Turnos!$F$6:$F$17,c_idx!AC21))</f>
      </c>
      <c r="AD21">
        <f>IF(c_idx!AD21=0,0,INDEX(Turnos!$F$6:$F$17,c_idx!AD21))</f>
      </c>
      <c r="AE21">
        <f>IF(c_idx!AE21=0,0,INDEX(Turnos!$F$6:$F$17,c_idx!AE21))</f>
      </c>
      <c r="AF21">
        <f>IF(c_idx!AF21=0,0,INDEX(Turnos!$F$6:$F$17,c_idx!AF21))</f>
      </c>
      <c r="AG21">
        <f>IF(c_idx!AG21=0,0,INDEX(Turnos!$F$6:$F$17,c_idx!AG21))</f>
      </c>
      <c r="AH21">
        <f>IF(c_idx!AH21=0,0,INDEX(Turnos!$F$6:$F$17,c_idx!AH21))</f>
      </c>
      <c r="AI21">
        <f>IF(c_idx!AI21=0,0,INDEX(Turnos!$F$6:$F$17,c_idx!AI21))</f>
      </c>
      <c r="AJ21">
        <f>IF(c_idx!AJ21=0,0,INDEX(Turnos!$F$6:$F$17,c_idx!AJ21))</f>
      </c>
    </row>
    <row r="22" spans="2:36" x14ac:dyDescent="0.25">
      <c r="B22">
        <f>IF(c_idx!B22=0,0,INDEX(Turnos!$F$6:$F$17,c_idx!B22))</f>
      </c>
      <c r="C22">
        <f>IF(c_idx!C22=0,0,INDEX(Turnos!$F$6:$F$17,c_idx!C22))</f>
      </c>
      <c r="D22">
        <f>IF(c_idx!D22=0,0,INDEX(Turnos!$F$6:$F$17,c_idx!D22))</f>
      </c>
      <c r="E22">
        <f>IF(c_idx!E22=0,0,INDEX(Turnos!$F$6:$F$17,c_idx!E22))</f>
      </c>
      <c r="F22">
        <f>IF(c_idx!F22=0,0,INDEX(Turnos!$F$6:$F$17,c_idx!F22))</f>
      </c>
      <c r="G22">
        <f>IF(c_idx!G22=0,0,INDEX(Turnos!$F$6:$F$17,c_idx!G22))</f>
      </c>
      <c r="H22">
        <f>IF(c_idx!H22=0,0,INDEX(Turnos!$F$6:$F$17,c_idx!H22))</f>
      </c>
      <c r="I22">
        <f>IF(c_idx!I22=0,0,INDEX(Turnos!$F$6:$F$17,c_idx!I22))</f>
      </c>
      <c r="J22">
        <f>IF(c_idx!J22=0,0,INDEX(Turnos!$F$6:$F$17,c_idx!J22))</f>
      </c>
      <c r="K22">
        <f>IF(c_idx!K22=0,0,INDEX(Turnos!$F$6:$F$17,c_idx!K22))</f>
      </c>
      <c r="L22">
        <f>IF(c_idx!L22=0,0,INDEX(Turnos!$F$6:$F$17,c_idx!L22))</f>
      </c>
      <c r="M22">
        <f>IF(c_idx!M22=0,0,INDEX(Turnos!$F$6:$F$17,c_idx!M22))</f>
      </c>
      <c r="N22">
        <f>IF(c_idx!N22=0,0,INDEX(Turnos!$F$6:$F$17,c_idx!N22))</f>
      </c>
      <c r="O22">
        <f>IF(c_idx!O22=0,0,INDEX(Turnos!$F$6:$F$17,c_idx!O22))</f>
      </c>
      <c r="P22">
        <f>IF(c_idx!P22=0,0,INDEX(Turnos!$F$6:$F$17,c_idx!P22))</f>
      </c>
      <c r="Q22">
        <f>IF(c_idx!Q22=0,0,INDEX(Turnos!$F$6:$F$17,c_idx!Q22))</f>
      </c>
      <c r="R22">
        <f>IF(c_idx!R22=0,0,INDEX(Turnos!$F$6:$F$17,c_idx!R22))</f>
      </c>
      <c r="S22">
        <f>IF(c_idx!S22=0,0,INDEX(Turnos!$F$6:$F$17,c_idx!S22))</f>
      </c>
      <c r="T22">
        <f>IF(c_idx!T22=0,0,INDEX(Turnos!$F$6:$F$17,c_idx!T22))</f>
      </c>
      <c r="U22">
        <f>IF(c_idx!U22=0,0,INDEX(Turnos!$F$6:$F$17,c_idx!U22))</f>
      </c>
      <c r="V22">
        <f>IF(c_idx!V22=0,0,INDEX(Turnos!$F$6:$F$17,c_idx!V22))</f>
      </c>
      <c r="W22">
        <f>IF(c_idx!W22=0,0,INDEX(Turnos!$F$6:$F$17,c_idx!W22))</f>
      </c>
      <c r="X22">
        <f>IF(c_idx!X22=0,0,INDEX(Turnos!$F$6:$F$17,c_idx!X22))</f>
      </c>
      <c r="Y22">
        <f>IF(c_idx!Y22=0,0,INDEX(Turnos!$F$6:$F$17,c_idx!Y22))</f>
      </c>
      <c r="Z22">
        <f>IF(c_idx!Z22=0,0,INDEX(Turnos!$F$6:$F$17,c_idx!Z22))</f>
      </c>
      <c r="AA22">
        <f>IF(c_idx!AA22=0,0,INDEX(Turnos!$F$6:$F$17,c_idx!AA22))</f>
      </c>
      <c r="AB22">
        <f>IF(c_idx!AB22=0,0,INDEX(Turnos!$F$6:$F$17,c_idx!AB22))</f>
      </c>
      <c r="AC22">
        <f>IF(c_idx!AC22=0,0,INDEX(Turnos!$F$6:$F$17,c_idx!AC22))</f>
      </c>
      <c r="AD22">
        <f>IF(c_idx!AD22=0,0,INDEX(Turnos!$F$6:$F$17,c_idx!AD22))</f>
      </c>
      <c r="AE22">
        <f>IF(c_idx!AE22=0,0,INDEX(Turnos!$F$6:$F$17,c_idx!AE22))</f>
      </c>
      <c r="AF22">
        <f>IF(c_idx!AF22=0,0,INDEX(Turnos!$F$6:$F$17,c_idx!AF22))</f>
      </c>
      <c r="AG22">
        <f>IF(c_idx!AG22=0,0,INDEX(Turnos!$F$6:$F$17,c_idx!AG22))</f>
      </c>
      <c r="AH22">
        <f>IF(c_idx!AH22=0,0,INDEX(Turnos!$F$6:$F$17,c_idx!AH22))</f>
      </c>
      <c r="AI22">
        <f>IF(c_idx!AI22=0,0,INDEX(Turnos!$F$6:$F$17,c_idx!AI22))</f>
      </c>
      <c r="AJ22">
        <f>IF(c_idx!AJ22=0,0,INDEX(Turnos!$F$6:$F$17,c_idx!AJ22))</f>
      </c>
    </row>
    <row r="23" spans="2:36" x14ac:dyDescent="0.25">
      <c r="B23">
        <f>IF(c_idx!B23=0,0,INDEX(Turnos!$F$6:$F$17,c_idx!B23))</f>
      </c>
      <c r="C23">
        <f>IF(c_idx!C23=0,0,INDEX(Turnos!$F$6:$F$17,c_idx!C23))</f>
      </c>
      <c r="D23">
        <f>IF(c_idx!D23=0,0,INDEX(Turnos!$F$6:$F$17,c_idx!D23))</f>
      </c>
      <c r="E23">
        <f>IF(c_idx!E23=0,0,INDEX(Turnos!$F$6:$F$17,c_idx!E23))</f>
      </c>
      <c r="F23">
        <f>IF(c_idx!F23=0,0,INDEX(Turnos!$F$6:$F$17,c_idx!F23))</f>
      </c>
      <c r="G23">
        <f>IF(c_idx!G23=0,0,INDEX(Turnos!$F$6:$F$17,c_idx!G23))</f>
      </c>
      <c r="H23">
        <f>IF(c_idx!H23=0,0,INDEX(Turnos!$F$6:$F$17,c_idx!H23))</f>
      </c>
      <c r="I23">
        <f>IF(c_idx!I23=0,0,INDEX(Turnos!$F$6:$F$17,c_idx!I23))</f>
      </c>
      <c r="J23">
        <f>IF(c_idx!J23=0,0,INDEX(Turnos!$F$6:$F$17,c_idx!J23))</f>
      </c>
      <c r="K23">
        <f>IF(c_idx!K23=0,0,INDEX(Turnos!$F$6:$F$17,c_idx!K23))</f>
      </c>
      <c r="L23">
        <f>IF(c_idx!L23=0,0,INDEX(Turnos!$F$6:$F$17,c_idx!L23))</f>
      </c>
      <c r="M23">
        <f>IF(c_idx!M23=0,0,INDEX(Turnos!$F$6:$F$17,c_idx!M23))</f>
      </c>
      <c r="N23">
        <f>IF(c_idx!N23=0,0,INDEX(Turnos!$F$6:$F$17,c_idx!N23))</f>
      </c>
      <c r="O23">
        <f>IF(c_idx!O23=0,0,INDEX(Turnos!$F$6:$F$17,c_idx!O23))</f>
      </c>
      <c r="P23">
        <f>IF(c_idx!P23=0,0,INDEX(Turnos!$F$6:$F$17,c_idx!P23))</f>
      </c>
      <c r="Q23">
        <f>IF(c_idx!Q23=0,0,INDEX(Turnos!$F$6:$F$17,c_idx!Q23))</f>
      </c>
      <c r="R23">
        <f>IF(c_idx!R23=0,0,INDEX(Turnos!$F$6:$F$17,c_idx!R23))</f>
      </c>
      <c r="S23">
        <f>IF(c_idx!S23=0,0,INDEX(Turnos!$F$6:$F$17,c_idx!S23))</f>
      </c>
      <c r="T23">
        <f>IF(c_idx!T23=0,0,INDEX(Turnos!$F$6:$F$17,c_idx!T23))</f>
      </c>
      <c r="U23">
        <f>IF(c_idx!U23=0,0,INDEX(Turnos!$F$6:$F$17,c_idx!U23))</f>
      </c>
      <c r="V23">
        <f>IF(c_idx!V23=0,0,INDEX(Turnos!$F$6:$F$17,c_idx!V23))</f>
      </c>
      <c r="W23">
        <f>IF(c_idx!W23=0,0,INDEX(Turnos!$F$6:$F$17,c_idx!W23))</f>
      </c>
      <c r="X23">
        <f>IF(c_idx!X23=0,0,INDEX(Turnos!$F$6:$F$17,c_idx!X23))</f>
      </c>
      <c r="Y23">
        <f>IF(c_idx!Y23=0,0,INDEX(Turnos!$F$6:$F$17,c_idx!Y23))</f>
      </c>
      <c r="Z23">
        <f>IF(c_idx!Z23=0,0,INDEX(Turnos!$F$6:$F$17,c_idx!Z23))</f>
      </c>
      <c r="AA23">
        <f>IF(c_idx!AA23=0,0,INDEX(Turnos!$F$6:$F$17,c_idx!AA23))</f>
      </c>
      <c r="AB23">
        <f>IF(c_idx!AB23=0,0,INDEX(Turnos!$F$6:$F$17,c_idx!AB23))</f>
      </c>
      <c r="AC23">
        <f>IF(c_idx!AC23=0,0,INDEX(Turnos!$F$6:$F$17,c_idx!AC23))</f>
      </c>
      <c r="AD23">
        <f>IF(c_idx!AD23=0,0,INDEX(Turnos!$F$6:$F$17,c_idx!AD23))</f>
      </c>
      <c r="AE23">
        <f>IF(c_idx!AE23=0,0,INDEX(Turnos!$F$6:$F$17,c_idx!AE23))</f>
      </c>
      <c r="AF23">
        <f>IF(c_idx!AF23=0,0,INDEX(Turnos!$F$6:$F$17,c_idx!AF23))</f>
      </c>
      <c r="AG23">
        <f>IF(c_idx!AG23=0,0,INDEX(Turnos!$F$6:$F$17,c_idx!AG23))</f>
      </c>
      <c r="AH23">
        <f>IF(c_idx!AH23=0,0,INDEX(Turnos!$F$6:$F$17,c_idx!AH23))</f>
      </c>
      <c r="AI23">
        <f>IF(c_idx!AI23=0,0,INDEX(Turnos!$F$6:$F$17,c_idx!AI23))</f>
      </c>
      <c r="AJ23">
        <f>IF(c_idx!AJ23=0,0,INDEX(Turnos!$F$6:$F$17,c_idx!AJ23))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AJ23"/>
  <sheetFormatPr defaultRowHeight="15" outlineLevelRow="0" outlineLevelCol="0" x14ac:dyDescent="55"/>
  <sheetData>
    <row r="9" spans="2:36" x14ac:dyDescent="0.25">
      <c r="B9">
        <f>IF(c_hrs!B9&gt;0,INDEX(Turnos!$G$6:$G$17,c_idx!B9),0)</f>
      </c>
      <c r="C9">
        <f>IF(c_hrs!C9&gt;0,INDEX(Turnos!$G$6:$G$17,c_idx!C9),0)</f>
      </c>
      <c r="D9">
        <f>IF(c_hrs!D9&gt;0,INDEX(Turnos!$G$6:$G$17,c_idx!D9),0)</f>
      </c>
      <c r="E9">
        <f>IF(c_hrs!E9&gt;0,INDEX(Turnos!$G$6:$G$17,c_idx!E9),0)</f>
      </c>
      <c r="F9">
        <f>IF(c_hrs!F9&gt;0,INDEX(Turnos!$G$6:$G$17,c_idx!F9),0)</f>
      </c>
      <c r="G9">
        <f>IF(c_hrs!G9&gt;0,INDEX(Turnos!$G$6:$G$17,c_idx!G9),0)</f>
      </c>
      <c r="H9">
        <f>IF(c_hrs!H9&gt;0,INDEX(Turnos!$G$6:$G$17,c_idx!H9),0)</f>
      </c>
      <c r="I9">
        <f>IF(c_hrs!I9&gt;0,INDEX(Turnos!$G$6:$G$17,c_idx!I9),0)</f>
      </c>
      <c r="J9">
        <f>IF(c_hrs!J9&gt;0,INDEX(Turnos!$G$6:$G$17,c_idx!J9),0)</f>
      </c>
      <c r="K9">
        <f>IF(c_hrs!K9&gt;0,INDEX(Turnos!$G$6:$G$17,c_idx!K9),0)</f>
      </c>
      <c r="L9">
        <f>IF(c_hrs!L9&gt;0,INDEX(Turnos!$G$6:$G$17,c_idx!L9),0)</f>
      </c>
      <c r="M9">
        <f>IF(c_hrs!M9&gt;0,INDEX(Turnos!$G$6:$G$17,c_idx!M9),0)</f>
      </c>
      <c r="N9">
        <f>IF(c_hrs!N9&gt;0,INDEX(Turnos!$G$6:$G$17,c_idx!N9),0)</f>
      </c>
      <c r="O9">
        <f>IF(c_hrs!O9&gt;0,INDEX(Turnos!$G$6:$G$17,c_idx!O9),0)</f>
      </c>
      <c r="P9">
        <f>IF(c_hrs!P9&gt;0,INDEX(Turnos!$G$6:$G$17,c_idx!P9),0)</f>
      </c>
      <c r="Q9">
        <f>IF(c_hrs!Q9&gt;0,INDEX(Turnos!$G$6:$G$17,c_idx!Q9),0)</f>
      </c>
      <c r="R9">
        <f>IF(c_hrs!R9&gt;0,INDEX(Turnos!$G$6:$G$17,c_idx!R9),0)</f>
      </c>
      <c r="S9">
        <f>IF(c_hrs!S9&gt;0,INDEX(Turnos!$G$6:$G$17,c_idx!S9),0)</f>
      </c>
      <c r="T9">
        <f>IF(c_hrs!T9&gt;0,INDEX(Turnos!$G$6:$G$17,c_idx!T9),0)</f>
      </c>
      <c r="U9">
        <f>IF(c_hrs!U9&gt;0,INDEX(Turnos!$G$6:$G$17,c_idx!U9),0)</f>
      </c>
      <c r="V9">
        <f>IF(c_hrs!V9&gt;0,INDEX(Turnos!$G$6:$G$17,c_idx!V9),0)</f>
      </c>
      <c r="W9">
        <f>IF(c_hrs!W9&gt;0,INDEX(Turnos!$G$6:$G$17,c_idx!W9),0)</f>
      </c>
      <c r="X9">
        <f>IF(c_hrs!X9&gt;0,INDEX(Turnos!$G$6:$G$17,c_idx!X9),0)</f>
      </c>
      <c r="Y9">
        <f>IF(c_hrs!Y9&gt;0,INDEX(Turnos!$G$6:$G$17,c_idx!Y9),0)</f>
      </c>
      <c r="Z9">
        <f>IF(c_hrs!Z9&gt;0,INDEX(Turnos!$G$6:$G$17,c_idx!Z9),0)</f>
      </c>
      <c r="AA9">
        <f>IF(c_hrs!AA9&gt;0,INDEX(Turnos!$G$6:$G$17,c_idx!AA9),0)</f>
      </c>
      <c r="AB9">
        <f>IF(c_hrs!AB9&gt;0,INDEX(Turnos!$G$6:$G$17,c_idx!AB9),0)</f>
      </c>
      <c r="AC9">
        <f>IF(c_hrs!AC9&gt;0,INDEX(Turnos!$G$6:$G$17,c_idx!AC9),0)</f>
      </c>
      <c r="AD9">
        <f>IF(c_hrs!AD9&gt;0,INDEX(Turnos!$G$6:$G$17,c_idx!AD9),0)</f>
      </c>
      <c r="AE9">
        <f>IF(c_hrs!AE9&gt;0,INDEX(Turnos!$G$6:$G$17,c_idx!AE9),0)</f>
      </c>
      <c r="AF9">
        <f>IF(c_hrs!AF9&gt;0,INDEX(Turnos!$G$6:$G$17,c_idx!AF9),0)</f>
      </c>
      <c r="AG9">
        <f>IF(c_hrs!AG9&gt;0,INDEX(Turnos!$G$6:$G$17,c_idx!AG9),0)</f>
      </c>
      <c r="AH9">
        <f>IF(c_hrs!AH9&gt;0,INDEX(Turnos!$G$6:$G$17,c_idx!AH9),0)</f>
      </c>
      <c r="AI9">
        <f>IF(c_hrs!AI9&gt;0,INDEX(Turnos!$G$6:$G$17,c_idx!AI9),0)</f>
      </c>
      <c r="AJ9">
        <f>IF(c_hrs!AJ9&gt;0,INDEX(Turnos!$G$6:$G$17,c_idx!AJ9),0)</f>
      </c>
    </row>
    <row r="10" spans="2:36" x14ac:dyDescent="0.25">
      <c r="B10">
        <f>IF(c_hrs!B10&gt;0,INDEX(Turnos!$G$6:$G$17,c_idx!B10),0)</f>
      </c>
      <c r="C10">
        <f>IF(c_hrs!C10&gt;0,INDEX(Turnos!$G$6:$G$17,c_idx!C10),0)</f>
      </c>
      <c r="D10">
        <f>IF(c_hrs!D10&gt;0,INDEX(Turnos!$G$6:$G$17,c_idx!D10),0)</f>
      </c>
      <c r="E10">
        <f>IF(c_hrs!E10&gt;0,INDEX(Turnos!$G$6:$G$17,c_idx!E10),0)</f>
      </c>
      <c r="F10">
        <f>IF(c_hrs!F10&gt;0,INDEX(Turnos!$G$6:$G$17,c_idx!F10),0)</f>
      </c>
      <c r="G10">
        <f>IF(c_hrs!G10&gt;0,INDEX(Turnos!$G$6:$G$17,c_idx!G10),0)</f>
      </c>
      <c r="H10">
        <f>IF(c_hrs!H10&gt;0,INDEX(Turnos!$G$6:$G$17,c_idx!H10),0)</f>
      </c>
      <c r="I10">
        <f>IF(c_hrs!I10&gt;0,INDEX(Turnos!$G$6:$G$17,c_idx!I10),0)</f>
      </c>
      <c r="J10">
        <f>IF(c_hrs!J10&gt;0,INDEX(Turnos!$G$6:$G$17,c_idx!J10),0)</f>
      </c>
      <c r="K10">
        <f>IF(c_hrs!K10&gt;0,INDEX(Turnos!$G$6:$G$17,c_idx!K10),0)</f>
      </c>
      <c r="L10">
        <f>IF(c_hrs!L10&gt;0,INDEX(Turnos!$G$6:$G$17,c_idx!L10),0)</f>
      </c>
      <c r="M10">
        <f>IF(c_hrs!M10&gt;0,INDEX(Turnos!$G$6:$G$17,c_idx!M10),0)</f>
      </c>
      <c r="N10">
        <f>IF(c_hrs!N10&gt;0,INDEX(Turnos!$G$6:$G$17,c_idx!N10),0)</f>
      </c>
      <c r="O10">
        <f>IF(c_hrs!O10&gt;0,INDEX(Turnos!$G$6:$G$17,c_idx!O10),0)</f>
      </c>
      <c r="P10">
        <f>IF(c_hrs!P10&gt;0,INDEX(Turnos!$G$6:$G$17,c_idx!P10),0)</f>
      </c>
      <c r="Q10">
        <f>IF(c_hrs!Q10&gt;0,INDEX(Turnos!$G$6:$G$17,c_idx!Q10),0)</f>
      </c>
      <c r="R10">
        <f>IF(c_hrs!R10&gt;0,INDEX(Turnos!$G$6:$G$17,c_idx!R10),0)</f>
      </c>
      <c r="S10">
        <f>IF(c_hrs!S10&gt;0,INDEX(Turnos!$G$6:$G$17,c_idx!S10),0)</f>
      </c>
      <c r="T10">
        <f>IF(c_hrs!T10&gt;0,INDEX(Turnos!$G$6:$G$17,c_idx!T10),0)</f>
      </c>
      <c r="U10">
        <f>IF(c_hrs!U10&gt;0,INDEX(Turnos!$G$6:$G$17,c_idx!U10),0)</f>
      </c>
      <c r="V10">
        <f>IF(c_hrs!V10&gt;0,INDEX(Turnos!$G$6:$G$17,c_idx!V10),0)</f>
      </c>
      <c r="W10">
        <f>IF(c_hrs!W10&gt;0,INDEX(Turnos!$G$6:$G$17,c_idx!W10),0)</f>
      </c>
      <c r="X10">
        <f>IF(c_hrs!X10&gt;0,INDEX(Turnos!$G$6:$G$17,c_idx!X10),0)</f>
      </c>
      <c r="Y10">
        <f>IF(c_hrs!Y10&gt;0,INDEX(Turnos!$G$6:$G$17,c_idx!Y10),0)</f>
      </c>
      <c r="Z10">
        <f>IF(c_hrs!Z10&gt;0,INDEX(Turnos!$G$6:$G$17,c_idx!Z10),0)</f>
      </c>
      <c r="AA10">
        <f>IF(c_hrs!AA10&gt;0,INDEX(Turnos!$G$6:$G$17,c_idx!AA10),0)</f>
      </c>
      <c r="AB10">
        <f>IF(c_hrs!AB10&gt;0,INDEX(Turnos!$G$6:$G$17,c_idx!AB10),0)</f>
      </c>
      <c r="AC10">
        <f>IF(c_hrs!AC10&gt;0,INDEX(Turnos!$G$6:$G$17,c_idx!AC10),0)</f>
      </c>
      <c r="AD10">
        <f>IF(c_hrs!AD10&gt;0,INDEX(Turnos!$G$6:$G$17,c_idx!AD10),0)</f>
      </c>
      <c r="AE10">
        <f>IF(c_hrs!AE10&gt;0,INDEX(Turnos!$G$6:$G$17,c_idx!AE10),0)</f>
      </c>
      <c r="AF10">
        <f>IF(c_hrs!AF10&gt;0,INDEX(Turnos!$G$6:$G$17,c_idx!AF10),0)</f>
      </c>
      <c r="AG10">
        <f>IF(c_hrs!AG10&gt;0,INDEX(Turnos!$G$6:$G$17,c_idx!AG10),0)</f>
      </c>
      <c r="AH10">
        <f>IF(c_hrs!AH10&gt;0,INDEX(Turnos!$G$6:$G$17,c_idx!AH10),0)</f>
      </c>
      <c r="AI10">
        <f>IF(c_hrs!AI10&gt;0,INDEX(Turnos!$G$6:$G$17,c_idx!AI10),0)</f>
      </c>
      <c r="AJ10">
        <f>IF(c_hrs!AJ10&gt;0,INDEX(Turnos!$G$6:$G$17,c_idx!AJ10),0)</f>
      </c>
    </row>
    <row r="11" spans="2:36" x14ac:dyDescent="0.25">
      <c r="B11">
        <f>IF(c_hrs!B11&gt;0,INDEX(Turnos!$G$6:$G$17,c_idx!B11),0)</f>
      </c>
      <c r="C11">
        <f>IF(c_hrs!C11&gt;0,INDEX(Turnos!$G$6:$G$17,c_idx!C11),0)</f>
      </c>
      <c r="D11">
        <f>IF(c_hrs!D11&gt;0,INDEX(Turnos!$G$6:$G$17,c_idx!D11),0)</f>
      </c>
      <c r="E11">
        <f>IF(c_hrs!E11&gt;0,INDEX(Turnos!$G$6:$G$17,c_idx!E11),0)</f>
      </c>
      <c r="F11">
        <f>IF(c_hrs!F11&gt;0,INDEX(Turnos!$G$6:$G$17,c_idx!F11),0)</f>
      </c>
      <c r="G11">
        <f>IF(c_hrs!G11&gt;0,INDEX(Turnos!$G$6:$G$17,c_idx!G11),0)</f>
      </c>
      <c r="H11">
        <f>IF(c_hrs!H11&gt;0,INDEX(Turnos!$G$6:$G$17,c_idx!H11),0)</f>
      </c>
      <c r="I11">
        <f>IF(c_hrs!I11&gt;0,INDEX(Turnos!$G$6:$G$17,c_idx!I11),0)</f>
      </c>
      <c r="J11">
        <f>IF(c_hrs!J11&gt;0,INDEX(Turnos!$G$6:$G$17,c_idx!J11),0)</f>
      </c>
      <c r="K11">
        <f>IF(c_hrs!K11&gt;0,INDEX(Turnos!$G$6:$G$17,c_idx!K11),0)</f>
      </c>
      <c r="L11">
        <f>IF(c_hrs!L11&gt;0,INDEX(Turnos!$G$6:$G$17,c_idx!L11),0)</f>
      </c>
      <c r="M11">
        <f>IF(c_hrs!M11&gt;0,INDEX(Turnos!$G$6:$G$17,c_idx!M11),0)</f>
      </c>
      <c r="N11">
        <f>IF(c_hrs!N11&gt;0,INDEX(Turnos!$G$6:$G$17,c_idx!N11),0)</f>
      </c>
      <c r="O11">
        <f>IF(c_hrs!O11&gt;0,INDEX(Turnos!$G$6:$G$17,c_idx!O11),0)</f>
      </c>
      <c r="P11">
        <f>IF(c_hrs!P11&gt;0,INDEX(Turnos!$G$6:$G$17,c_idx!P11),0)</f>
      </c>
      <c r="Q11">
        <f>IF(c_hrs!Q11&gt;0,INDEX(Turnos!$G$6:$G$17,c_idx!Q11),0)</f>
      </c>
      <c r="R11">
        <f>IF(c_hrs!R11&gt;0,INDEX(Turnos!$G$6:$G$17,c_idx!R11),0)</f>
      </c>
      <c r="S11">
        <f>IF(c_hrs!S11&gt;0,INDEX(Turnos!$G$6:$G$17,c_idx!S11),0)</f>
      </c>
      <c r="T11">
        <f>IF(c_hrs!T11&gt;0,INDEX(Turnos!$G$6:$G$17,c_idx!T11),0)</f>
      </c>
      <c r="U11">
        <f>IF(c_hrs!U11&gt;0,INDEX(Turnos!$G$6:$G$17,c_idx!U11),0)</f>
      </c>
      <c r="V11">
        <f>IF(c_hrs!V11&gt;0,INDEX(Turnos!$G$6:$G$17,c_idx!V11),0)</f>
      </c>
      <c r="W11">
        <f>IF(c_hrs!W11&gt;0,INDEX(Turnos!$G$6:$G$17,c_idx!W11),0)</f>
      </c>
      <c r="X11">
        <f>IF(c_hrs!X11&gt;0,INDEX(Turnos!$G$6:$G$17,c_idx!X11),0)</f>
      </c>
      <c r="Y11">
        <f>IF(c_hrs!Y11&gt;0,INDEX(Turnos!$G$6:$G$17,c_idx!Y11),0)</f>
      </c>
      <c r="Z11">
        <f>IF(c_hrs!Z11&gt;0,INDEX(Turnos!$G$6:$G$17,c_idx!Z11),0)</f>
      </c>
      <c r="AA11">
        <f>IF(c_hrs!AA11&gt;0,INDEX(Turnos!$G$6:$G$17,c_idx!AA11),0)</f>
      </c>
      <c r="AB11">
        <f>IF(c_hrs!AB11&gt;0,INDEX(Turnos!$G$6:$G$17,c_idx!AB11),0)</f>
      </c>
      <c r="AC11">
        <f>IF(c_hrs!AC11&gt;0,INDEX(Turnos!$G$6:$G$17,c_idx!AC11),0)</f>
      </c>
      <c r="AD11">
        <f>IF(c_hrs!AD11&gt;0,INDEX(Turnos!$G$6:$G$17,c_idx!AD11),0)</f>
      </c>
      <c r="AE11">
        <f>IF(c_hrs!AE11&gt;0,INDEX(Turnos!$G$6:$G$17,c_idx!AE11),0)</f>
      </c>
      <c r="AF11">
        <f>IF(c_hrs!AF11&gt;0,INDEX(Turnos!$G$6:$G$17,c_idx!AF11),0)</f>
      </c>
      <c r="AG11">
        <f>IF(c_hrs!AG11&gt;0,INDEX(Turnos!$G$6:$G$17,c_idx!AG11),0)</f>
      </c>
      <c r="AH11">
        <f>IF(c_hrs!AH11&gt;0,INDEX(Turnos!$G$6:$G$17,c_idx!AH11),0)</f>
      </c>
      <c r="AI11">
        <f>IF(c_hrs!AI11&gt;0,INDEX(Turnos!$G$6:$G$17,c_idx!AI11),0)</f>
      </c>
      <c r="AJ11">
        <f>IF(c_hrs!AJ11&gt;0,INDEX(Turnos!$G$6:$G$17,c_idx!AJ11),0)</f>
      </c>
    </row>
    <row r="12" spans="2:36" x14ac:dyDescent="0.25">
      <c r="B12">
        <f>IF(c_hrs!B12&gt;0,INDEX(Turnos!$G$6:$G$17,c_idx!B12),0)</f>
      </c>
      <c r="C12">
        <f>IF(c_hrs!C12&gt;0,INDEX(Turnos!$G$6:$G$17,c_idx!C12),0)</f>
      </c>
      <c r="D12">
        <f>IF(c_hrs!D12&gt;0,INDEX(Turnos!$G$6:$G$17,c_idx!D12),0)</f>
      </c>
      <c r="E12">
        <f>IF(c_hrs!E12&gt;0,INDEX(Turnos!$G$6:$G$17,c_idx!E12),0)</f>
      </c>
      <c r="F12">
        <f>IF(c_hrs!F12&gt;0,INDEX(Turnos!$G$6:$G$17,c_idx!F12),0)</f>
      </c>
      <c r="G12">
        <f>IF(c_hrs!G12&gt;0,INDEX(Turnos!$G$6:$G$17,c_idx!G12),0)</f>
      </c>
      <c r="H12">
        <f>IF(c_hrs!H12&gt;0,INDEX(Turnos!$G$6:$G$17,c_idx!H12),0)</f>
      </c>
      <c r="I12">
        <f>IF(c_hrs!I12&gt;0,INDEX(Turnos!$G$6:$G$17,c_idx!I12),0)</f>
      </c>
      <c r="J12">
        <f>IF(c_hrs!J12&gt;0,INDEX(Turnos!$G$6:$G$17,c_idx!J12),0)</f>
      </c>
      <c r="K12">
        <f>IF(c_hrs!K12&gt;0,INDEX(Turnos!$G$6:$G$17,c_idx!K12),0)</f>
      </c>
      <c r="L12">
        <f>IF(c_hrs!L12&gt;0,INDEX(Turnos!$G$6:$G$17,c_idx!L12),0)</f>
      </c>
      <c r="M12">
        <f>IF(c_hrs!M12&gt;0,INDEX(Turnos!$G$6:$G$17,c_idx!M12),0)</f>
      </c>
      <c r="N12">
        <f>IF(c_hrs!N12&gt;0,INDEX(Turnos!$G$6:$G$17,c_idx!N12),0)</f>
      </c>
      <c r="O12">
        <f>IF(c_hrs!O12&gt;0,INDEX(Turnos!$G$6:$G$17,c_idx!O12),0)</f>
      </c>
      <c r="P12">
        <f>IF(c_hrs!P12&gt;0,INDEX(Turnos!$G$6:$G$17,c_idx!P12),0)</f>
      </c>
      <c r="Q12">
        <f>IF(c_hrs!Q12&gt;0,INDEX(Turnos!$G$6:$G$17,c_idx!Q12),0)</f>
      </c>
      <c r="R12">
        <f>IF(c_hrs!R12&gt;0,INDEX(Turnos!$G$6:$G$17,c_idx!R12),0)</f>
      </c>
      <c r="S12">
        <f>IF(c_hrs!S12&gt;0,INDEX(Turnos!$G$6:$G$17,c_idx!S12),0)</f>
      </c>
      <c r="T12">
        <f>IF(c_hrs!T12&gt;0,INDEX(Turnos!$G$6:$G$17,c_idx!T12),0)</f>
      </c>
      <c r="U12">
        <f>IF(c_hrs!U12&gt;0,INDEX(Turnos!$G$6:$G$17,c_idx!U12),0)</f>
      </c>
      <c r="V12">
        <f>IF(c_hrs!V12&gt;0,INDEX(Turnos!$G$6:$G$17,c_idx!V12),0)</f>
      </c>
      <c r="W12">
        <f>IF(c_hrs!W12&gt;0,INDEX(Turnos!$G$6:$G$17,c_idx!W12),0)</f>
      </c>
      <c r="X12">
        <f>IF(c_hrs!X12&gt;0,INDEX(Turnos!$G$6:$G$17,c_idx!X12),0)</f>
      </c>
      <c r="Y12">
        <f>IF(c_hrs!Y12&gt;0,INDEX(Turnos!$G$6:$G$17,c_idx!Y12),0)</f>
      </c>
      <c r="Z12">
        <f>IF(c_hrs!Z12&gt;0,INDEX(Turnos!$G$6:$G$17,c_idx!Z12),0)</f>
      </c>
      <c r="AA12">
        <f>IF(c_hrs!AA12&gt;0,INDEX(Turnos!$G$6:$G$17,c_idx!AA12),0)</f>
      </c>
      <c r="AB12">
        <f>IF(c_hrs!AB12&gt;0,INDEX(Turnos!$G$6:$G$17,c_idx!AB12),0)</f>
      </c>
      <c r="AC12">
        <f>IF(c_hrs!AC12&gt;0,INDEX(Turnos!$G$6:$G$17,c_idx!AC12),0)</f>
      </c>
      <c r="AD12">
        <f>IF(c_hrs!AD12&gt;0,INDEX(Turnos!$G$6:$G$17,c_idx!AD12),0)</f>
      </c>
      <c r="AE12">
        <f>IF(c_hrs!AE12&gt;0,INDEX(Turnos!$G$6:$G$17,c_idx!AE12),0)</f>
      </c>
      <c r="AF12">
        <f>IF(c_hrs!AF12&gt;0,INDEX(Turnos!$G$6:$G$17,c_idx!AF12),0)</f>
      </c>
      <c r="AG12">
        <f>IF(c_hrs!AG12&gt;0,INDEX(Turnos!$G$6:$G$17,c_idx!AG12),0)</f>
      </c>
      <c r="AH12">
        <f>IF(c_hrs!AH12&gt;0,INDEX(Turnos!$G$6:$G$17,c_idx!AH12),0)</f>
      </c>
      <c r="AI12">
        <f>IF(c_hrs!AI12&gt;0,INDEX(Turnos!$G$6:$G$17,c_idx!AI12),0)</f>
      </c>
      <c r="AJ12">
        <f>IF(c_hrs!AJ12&gt;0,INDEX(Turnos!$G$6:$G$17,c_idx!AJ12),0)</f>
      </c>
    </row>
    <row r="13" spans="2:36" x14ac:dyDescent="0.25">
      <c r="B13">
        <f>IF(c_hrs!B13&gt;0,INDEX(Turnos!$G$6:$G$17,c_idx!B13),0)</f>
      </c>
      <c r="C13">
        <f>IF(c_hrs!C13&gt;0,INDEX(Turnos!$G$6:$G$17,c_idx!C13),0)</f>
      </c>
      <c r="D13">
        <f>IF(c_hrs!D13&gt;0,INDEX(Turnos!$G$6:$G$17,c_idx!D13),0)</f>
      </c>
      <c r="E13">
        <f>IF(c_hrs!E13&gt;0,INDEX(Turnos!$G$6:$G$17,c_idx!E13),0)</f>
      </c>
      <c r="F13">
        <f>IF(c_hrs!F13&gt;0,INDEX(Turnos!$G$6:$G$17,c_idx!F13),0)</f>
      </c>
      <c r="G13">
        <f>IF(c_hrs!G13&gt;0,INDEX(Turnos!$G$6:$G$17,c_idx!G13),0)</f>
      </c>
      <c r="H13">
        <f>IF(c_hrs!H13&gt;0,INDEX(Turnos!$G$6:$G$17,c_idx!H13),0)</f>
      </c>
      <c r="I13">
        <f>IF(c_hrs!I13&gt;0,INDEX(Turnos!$G$6:$G$17,c_idx!I13),0)</f>
      </c>
      <c r="J13">
        <f>IF(c_hrs!J13&gt;0,INDEX(Turnos!$G$6:$G$17,c_idx!J13),0)</f>
      </c>
      <c r="K13">
        <f>IF(c_hrs!K13&gt;0,INDEX(Turnos!$G$6:$G$17,c_idx!K13),0)</f>
      </c>
      <c r="L13">
        <f>IF(c_hrs!L13&gt;0,INDEX(Turnos!$G$6:$G$17,c_idx!L13),0)</f>
      </c>
      <c r="M13">
        <f>IF(c_hrs!M13&gt;0,INDEX(Turnos!$G$6:$G$17,c_idx!M13),0)</f>
      </c>
      <c r="N13">
        <f>IF(c_hrs!N13&gt;0,INDEX(Turnos!$G$6:$G$17,c_idx!N13),0)</f>
      </c>
      <c r="O13">
        <f>IF(c_hrs!O13&gt;0,INDEX(Turnos!$G$6:$G$17,c_idx!O13),0)</f>
      </c>
      <c r="P13">
        <f>IF(c_hrs!P13&gt;0,INDEX(Turnos!$G$6:$G$17,c_idx!P13),0)</f>
      </c>
      <c r="Q13">
        <f>IF(c_hrs!Q13&gt;0,INDEX(Turnos!$G$6:$G$17,c_idx!Q13),0)</f>
      </c>
      <c r="R13">
        <f>IF(c_hrs!R13&gt;0,INDEX(Turnos!$G$6:$G$17,c_idx!R13),0)</f>
      </c>
      <c r="S13">
        <f>IF(c_hrs!S13&gt;0,INDEX(Turnos!$G$6:$G$17,c_idx!S13),0)</f>
      </c>
      <c r="T13">
        <f>IF(c_hrs!T13&gt;0,INDEX(Turnos!$G$6:$G$17,c_idx!T13),0)</f>
      </c>
      <c r="U13">
        <f>IF(c_hrs!U13&gt;0,INDEX(Turnos!$G$6:$G$17,c_idx!U13),0)</f>
      </c>
      <c r="V13">
        <f>IF(c_hrs!V13&gt;0,INDEX(Turnos!$G$6:$G$17,c_idx!V13),0)</f>
      </c>
      <c r="W13">
        <f>IF(c_hrs!W13&gt;0,INDEX(Turnos!$G$6:$G$17,c_idx!W13),0)</f>
      </c>
      <c r="X13">
        <f>IF(c_hrs!X13&gt;0,INDEX(Turnos!$G$6:$G$17,c_idx!X13),0)</f>
      </c>
      <c r="Y13">
        <f>IF(c_hrs!Y13&gt;0,INDEX(Turnos!$G$6:$G$17,c_idx!Y13),0)</f>
      </c>
      <c r="Z13">
        <f>IF(c_hrs!Z13&gt;0,INDEX(Turnos!$G$6:$G$17,c_idx!Z13),0)</f>
      </c>
      <c r="AA13">
        <f>IF(c_hrs!AA13&gt;0,INDEX(Turnos!$G$6:$G$17,c_idx!AA13),0)</f>
      </c>
      <c r="AB13">
        <f>IF(c_hrs!AB13&gt;0,INDEX(Turnos!$G$6:$G$17,c_idx!AB13),0)</f>
      </c>
      <c r="AC13">
        <f>IF(c_hrs!AC13&gt;0,INDEX(Turnos!$G$6:$G$17,c_idx!AC13),0)</f>
      </c>
      <c r="AD13">
        <f>IF(c_hrs!AD13&gt;0,INDEX(Turnos!$G$6:$G$17,c_idx!AD13),0)</f>
      </c>
      <c r="AE13">
        <f>IF(c_hrs!AE13&gt;0,INDEX(Turnos!$G$6:$G$17,c_idx!AE13),0)</f>
      </c>
      <c r="AF13">
        <f>IF(c_hrs!AF13&gt;0,INDEX(Turnos!$G$6:$G$17,c_idx!AF13),0)</f>
      </c>
      <c r="AG13">
        <f>IF(c_hrs!AG13&gt;0,INDEX(Turnos!$G$6:$G$17,c_idx!AG13),0)</f>
      </c>
      <c r="AH13">
        <f>IF(c_hrs!AH13&gt;0,INDEX(Turnos!$G$6:$G$17,c_idx!AH13),0)</f>
      </c>
      <c r="AI13">
        <f>IF(c_hrs!AI13&gt;0,INDEX(Turnos!$G$6:$G$17,c_idx!AI13),0)</f>
      </c>
      <c r="AJ13">
        <f>IF(c_hrs!AJ13&gt;0,INDEX(Turnos!$G$6:$G$17,c_idx!AJ13),0)</f>
      </c>
    </row>
    <row r="14" spans="2:36" x14ac:dyDescent="0.25">
      <c r="B14">
        <f>IF(c_hrs!B14&gt;0,INDEX(Turnos!$G$6:$G$17,c_idx!B14),0)</f>
      </c>
      <c r="C14">
        <f>IF(c_hrs!C14&gt;0,INDEX(Turnos!$G$6:$G$17,c_idx!C14),0)</f>
      </c>
      <c r="D14">
        <f>IF(c_hrs!D14&gt;0,INDEX(Turnos!$G$6:$G$17,c_idx!D14),0)</f>
      </c>
      <c r="E14">
        <f>IF(c_hrs!E14&gt;0,INDEX(Turnos!$G$6:$G$17,c_idx!E14),0)</f>
      </c>
      <c r="F14">
        <f>IF(c_hrs!F14&gt;0,INDEX(Turnos!$G$6:$G$17,c_idx!F14),0)</f>
      </c>
      <c r="G14">
        <f>IF(c_hrs!G14&gt;0,INDEX(Turnos!$G$6:$G$17,c_idx!G14),0)</f>
      </c>
      <c r="H14">
        <f>IF(c_hrs!H14&gt;0,INDEX(Turnos!$G$6:$G$17,c_idx!H14),0)</f>
      </c>
      <c r="I14">
        <f>IF(c_hrs!I14&gt;0,INDEX(Turnos!$G$6:$G$17,c_idx!I14),0)</f>
      </c>
      <c r="J14">
        <f>IF(c_hrs!J14&gt;0,INDEX(Turnos!$G$6:$G$17,c_idx!J14),0)</f>
      </c>
      <c r="K14">
        <f>IF(c_hrs!K14&gt;0,INDEX(Turnos!$G$6:$G$17,c_idx!K14),0)</f>
      </c>
      <c r="L14">
        <f>IF(c_hrs!L14&gt;0,INDEX(Turnos!$G$6:$G$17,c_idx!L14),0)</f>
      </c>
      <c r="M14">
        <f>IF(c_hrs!M14&gt;0,INDEX(Turnos!$G$6:$G$17,c_idx!M14),0)</f>
      </c>
      <c r="N14">
        <f>IF(c_hrs!N14&gt;0,INDEX(Turnos!$G$6:$G$17,c_idx!N14),0)</f>
      </c>
      <c r="O14">
        <f>IF(c_hrs!O14&gt;0,INDEX(Turnos!$G$6:$G$17,c_idx!O14),0)</f>
      </c>
      <c r="P14">
        <f>IF(c_hrs!P14&gt;0,INDEX(Turnos!$G$6:$G$17,c_idx!P14),0)</f>
      </c>
      <c r="Q14">
        <f>IF(c_hrs!Q14&gt;0,INDEX(Turnos!$G$6:$G$17,c_idx!Q14),0)</f>
      </c>
      <c r="R14">
        <f>IF(c_hrs!R14&gt;0,INDEX(Turnos!$G$6:$G$17,c_idx!R14),0)</f>
      </c>
      <c r="S14">
        <f>IF(c_hrs!S14&gt;0,INDEX(Turnos!$G$6:$G$17,c_idx!S14),0)</f>
      </c>
      <c r="T14">
        <f>IF(c_hrs!T14&gt;0,INDEX(Turnos!$G$6:$G$17,c_idx!T14),0)</f>
      </c>
      <c r="U14">
        <f>IF(c_hrs!U14&gt;0,INDEX(Turnos!$G$6:$G$17,c_idx!U14),0)</f>
      </c>
      <c r="V14">
        <f>IF(c_hrs!V14&gt;0,INDEX(Turnos!$G$6:$G$17,c_idx!V14),0)</f>
      </c>
      <c r="W14">
        <f>IF(c_hrs!W14&gt;0,INDEX(Turnos!$G$6:$G$17,c_idx!W14),0)</f>
      </c>
      <c r="X14">
        <f>IF(c_hrs!X14&gt;0,INDEX(Turnos!$G$6:$G$17,c_idx!X14),0)</f>
      </c>
      <c r="Y14">
        <f>IF(c_hrs!Y14&gt;0,INDEX(Turnos!$G$6:$G$17,c_idx!Y14),0)</f>
      </c>
      <c r="Z14">
        <f>IF(c_hrs!Z14&gt;0,INDEX(Turnos!$G$6:$G$17,c_idx!Z14),0)</f>
      </c>
      <c r="AA14">
        <f>IF(c_hrs!AA14&gt;0,INDEX(Turnos!$G$6:$G$17,c_idx!AA14),0)</f>
      </c>
      <c r="AB14">
        <f>IF(c_hrs!AB14&gt;0,INDEX(Turnos!$G$6:$G$17,c_idx!AB14),0)</f>
      </c>
      <c r="AC14">
        <f>IF(c_hrs!AC14&gt;0,INDEX(Turnos!$G$6:$G$17,c_idx!AC14),0)</f>
      </c>
      <c r="AD14">
        <f>IF(c_hrs!AD14&gt;0,INDEX(Turnos!$G$6:$G$17,c_idx!AD14),0)</f>
      </c>
      <c r="AE14">
        <f>IF(c_hrs!AE14&gt;0,INDEX(Turnos!$G$6:$G$17,c_idx!AE14),0)</f>
      </c>
      <c r="AF14">
        <f>IF(c_hrs!AF14&gt;0,INDEX(Turnos!$G$6:$G$17,c_idx!AF14),0)</f>
      </c>
      <c r="AG14">
        <f>IF(c_hrs!AG14&gt;0,INDEX(Turnos!$G$6:$G$17,c_idx!AG14),0)</f>
      </c>
      <c r="AH14">
        <f>IF(c_hrs!AH14&gt;0,INDEX(Turnos!$G$6:$G$17,c_idx!AH14),0)</f>
      </c>
      <c r="AI14">
        <f>IF(c_hrs!AI14&gt;0,INDEX(Turnos!$G$6:$G$17,c_idx!AI14),0)</f>
      </c>
      <c r="AJ14">
        <f>IF(c_hrs!AJ14&gt;0,INDEX(Turnos!$G$6:$G$17,c_idx!AJ14),0)</f>
      </c>
    </row>
    <row r="15" spans="2:36" x14ac:dyDescent="0.25">
      <c r="B15">
        <f>IF(c_hrs!B15&gt;0,INDEX(Turnos!$G$6:$G$17,c_idx!B15),0)</f>
      </c>
      <c r="C15">
        <f>IF(c_hrs!C15&gt;0,INDEX(Turnos!$G$6:$G$17,c_idx!C15),0)</f>
      </c>
      <c r="D15">
        <f>IF(c_hrs!D15&gt;0,INDEX(Turnos!$G$6:$G$17,c_idx!D15),0)</f>
      </c>
      <c r="E15">
        <f>IF(c_hrs!E15&gt;0,INDEX(Turnos!$G$6:$G$17,c_idx!E15),0)</f>
      </c>
      <c r="F15">
        <f>IF(c_hrs!F15&gt;0,INDEX(Turnos!$G$6:$G$17,c_idx!F15),0)</f>
      </c>
      <c r="G15">
        <f>IF(c_hrs!G15&gt;0,INDEX(Turnos!$G$6:$G$17,c_idx!G15),0)</f>
      </c>
      <c r="H15">
        <f>IF(c_hrs!H15&gt;0,INDEX(Turnos!$G$6:$G$17,c_idx!H15),0)</f>
      </c>
      <c r="I15">
        <f>IF(c_hrs!I15&gt;0,INDEX(Turnos!$G$6:$G$17,c_idx!I15),0)</f>
      </c>
      <c r="J15">
        <f>IF(c_hrs!J15&gt;0,INDEX(Turnos!$G$6:$G$17,c_idx!J15),0)</f>
      </c>
      <c r="K15">
        <f>IF(c_hrs!K15&gt;0,INDEX(Turnos!$G$6:$G$17,c_idx!K15),0)</f>
      </c>
      <c r="L15">
        <f>IF(c_hrs!L15&gt;0,INDEX(Turnos!$G$6:$G$17,c_idx!L15),0)</f>
      </c>
      <c r="M15">
        <f>IF(c_hrs!M15&gt;0,INDEX(Turnos!$G$6:$G$17,c_idx!M15),0)</f>
      </c>
      <c r="N15">
        <f>IF(c_hrs!N15&gt;0,INDEX(Turnos!$G$6:$G$17,c_idx!N15),0)</f>
      </c>
      <c r="O15">
        <f>IF(c_hrs!O15&gt;0,INDEX(Turnos!$G$6:$G$17,c_idx!O15),0)</f>
      </c>
      <c r="P15">
        <f>IF(c_hrs!P15&gt;0,INDEX(Turnos!$G$6:$G$17,c_idx!P15),0)</f>
      </c>
      <c r="Q15">
        <f>IF(c_hrs!Q15&gt;0,INDEX(Turnos!$G$6:$G$17,c_idx!Q15),0)</f>
      </c>
      <c r="R15">
        <f>IF(c_hrs!R15&gt;0,INDEX(Turnos!$G$6:$G$17,c_idx!R15),0)</f>
      </c>
      <c r="S15">
        <f>IF(c_hrs!S15&gt;0,INDEX(Turnos!$G$6:$G$17,c_idx!S15),0)</f>
      </c>
      <c r="T15">
        <f>IF(c_hrs!T15&gt;0,INDEX(Turnos!$G$6:$G$17,c_idx!T15),0)</f>
      </c>
      <c r="U15">
        <f>IF(c_hrs!U15&gt;0,INDEX(Turnos!$G$6:$G$17,c_idx!U15),0)</f>
      </c>
      <c r="V15">
        <f>IF(c_hrs!V15&gt;0,INDEX(Turnos!$G$6:$G$17,c_idx!V15),0)</f>
      </c>
      <c r="W15">
        <f>IF(c_hrs!W15&gt;0,INDEX(Turnos!$G$6:$G$17,c_idx!W15),0)</f>
      </c>
      <c r="X15">
        <f>IF(c_hrs!X15&gt;0,INDEX(Turnos!$G$6:$G$17,c_idx!X15),0)</f>
      </c>
      <c r="Y15">
        <f>IF(c_hrs!Y15&gt;0,INDEX(Turnos!$G$6:$G$17,c_idx!Y15),0)</f>
      </c>
      <c r="Z15">
        <f>IF(c_hrs!Z15&gt;0,INDEX(Turnos!$G$6:$G$17,c_idx!Z15),0)</f>
      </c>
      <c r="AA15">
        <f>IF(c_hrs!AA15&gt;0,INDEX(Turnos!$G$6:$G$17,c_idx!AA15),0)</f>
      </c>
      <c r="AB15">
        <f>IF(c_hrs!AB15&gt;0,INDEX(Turnos!$G$6:$G$17,c_idx!AB15),0)</f>
      </c>
      <c r="AC15">
        <f>IF(c_hrs!AC15&gt;0,INDEX(Turnos!$G$6:$G$17,c_idx!AC15),0)</f>
      </c>
      <c r="AD15">
        <f>IF(c_hrs!AD15&gt;0,INDEX(Turnos!$G$6:$G$17,c_idx!AD15),0)</f>
      </c>
      <c r="AE15">
        <f>IF(c_hrs!AE15&gt;0,INDEX(Turnos!$G$6:$G$17,c_idx!AE15),0)</f>
      </c>
      <c r="AF15">
        <f>IF(c_hrs!AF15&gt;0,INDEX(Turnos!$G$6:$G$17,c_idx!AF15),0)</f>
      </c>
      <c r="AG15">
        <f>IF(c_hrs!AG15&gt;0,INDEX(Turnos!$G$6:$G$17,c_idx!AG15),0)</f>
      </c>
      <c r="AH15">
        <f>IF(c_hrs!AH15&gt;0,INDEX(Turnos!$G$6:$G$17,c_idx!AH15),0)</f>
      </c>
      <c r="AI15">
        <f>IF(c_hrs!AI15&gt;0,INDEX(Turnos!$G$6:$G$17,c_idx!AI15),0)</f>
      </c>
      <c r="AJ15">
        <f>IF(c_hrs!AJ15&gt;0,INDEX(Turnos!$G$6:$G$17,c_idx!AJ15),0)</f>
      </c>
    </row>
    <row r="16" spans="2:36" x14ac:dyDescent="0.25">
      <c r="B16">
        <f>IF(c_hrs!B16&gt;0,INDEX(Turnos!$G$6:$G$17,c_idx!B16),0)</f>
      </c>
      <c r="C16">
        <f>IF(c_hrs!C16&gt;0,INDEX(Turnos!$G$6:$G$17,c_idx!C16),0)</f>
      </c>
      <c r="D16">
        <f>IF(c_hrs!D16&gt;0,INDEX(Turnos!$G$6:$G$17,c_idx!D16),0)</f>
      </c>
      <c r="E16">
        <f>IF(c_hrs!E16&gt;0,INDEX(Turnos!$G$6:$G$17,c_idx!E16),0)</f>
      </c>
      <c r="F16">
        <f>IF(c_hrs!F16&gt;0,INDEX(Turnos!$G$6:$G$17,c_idx!F16),0)</f>
      </c>
      <c r="G16">
        <f>IF(c_hrs!G16&gt;0,INDEX(Turnos!$G$6:$G$17,c_idx!G16),0)</f>
      </c>
      <c r="H16">
        <f>IF(c_hrs!H16&gt;0,INDEX(Turnos!$G$6:$G$17,c_idx!H16),0)</f>
      </c>
      <c r="I16">
        <f>IF(c_hrs!I16&gt;0,INDEX(Turnos!$G$6:$G$17,c_idx!I16),0)</f>
      </c>
      <c r="J16">
        <f>IF(c_hrs!J16&gt;0,INDEX(Turnos!$G$6:$G$17,c_idx!J16),0)</f>
      </c>
      <c r="K16">
        <f>IF(c_hrs!K16&gt;0,INDEX(Turnos!$G$6:$G$17,c_idx!K16),0)</f>
      </c>
      <c r="L16">
        <f>IF(c_hrs!L16&gt;0,INDEX(Turnos!$G$6:$G$17,c_idx!L16),0)</f>
      </c>
      <c r="M16">
        <f>IF(c_hrs!M16&gt;0,INDEX(Turnos!$G$6:$G$17,c_idx!M16),0)</f>
      </c>
      <c r="N16">
        <f>IF(c_hrs!N16&gt;0,INDEX(Turnos!$G$6:$G$17,c_idx!N16),0)</f>
      </c>
      <c r="O16">
        <f>IF(c_hrs!O16&gt;0,INDEX(Turnos!$G$6:$G$17,c_idx!O16),0)</f>
      </c>
      <c r="P16">
        <f>IF(c_hrs!P16&gt;0,INDEX(Turnos!$G$6:$G$17,c_idx!P16),0)</f>
      </c>
      <c r="Q16">
        <f>IF(c_hrs!Q16&gt;0,INDEX(Turnos!$G$6:$G$17,c_idx!Q16),0)</f>
      </c>
      <c r="R16">
        <f>IF(c_hrs!R16&gt;0,INDEX(Turnos!$G$6:$G$17,c_idx!R16),0)</f>
      </c>
      <c r="S16">
        <f>IF(c_hrs!S16&gt;0,INDEX(Turnos!$G$6:$G$17,c_idx!S16),0)</f>
      </c>
      <c r="T16">
        <f>IF(c_hrs!T16&gt;0,INDEX(Turnos!$G$6:$G$17,c_idx!T16),0)</f>
      </c>
      <c r="U16">
        <f>IF(c_hrs!U16&gt;0,INDEX(Turnos!$G$6:$G$17,c_idx!U16),0)</f>
      </c>
      <c r="V16">
        <f>IF(c_hrs!V16&gt;0,INDEX(Turnos!$G$6:$G$17,c_idx!V16),0)</f>
      </c>
      <c r="W16">
        <f>IF(c_hrs!W16&gt;0,INDEX(Turnos!$G$6:$G$17,c_idx!W16),0)</f>
      </c>
      <c r="X16">
        <f>IF(c_hrs!X16&gt;0,INDEX(Turnos!$G$6:$G$17,c_idx!X16),0)</f>
      </c>
      <c r="Y16">
        <f>IF(c_hrs!Y16&gt;0,INDEX(Turnos!$G$6:$G$17,c_idx!Y16),0)</f>
      </c>
      <c r="Z16">
        <f>IF(c_hrs!Z16&gt;0,INDEX(Turnos!$G$6:$G$17,c_idx!Z16),0)</f>
      </c>
      <c r="AA16">
        <f>IF(c_hrs!AA16&gt;0,INDEX(Turnos!$G$6:$G$17,c_idx!AA16),0)</f>
      </c>
      <c r="AB16">
        <f>IF(c_hrs!AB16&gt;0,INDEX(Turnos!$G$6:$G$17,c_idx!AB16),0)</f>
      </c>
      <c r="AC16">
        <f>IF(c_hrs!AC16&gt;0,INDEX(Turnos!$G$6:$G$17,c_idx!AC16),0)</f>
      </c>
      <c r="AD16">
        <f>IF(c_hrs!AD16&gt;0,INDEX(Turnos!$G$6:$G$17,c_idx!AD16),0)</f>
      </c>
      <c r="AE16">
        <f>IF(c_hrs!AE16&gt;0,INDEX(Turnos!$G$6:$G$17,c_idx!AE16),0)</f>
      </c>
      <c r="AF16">
        <f>IF(c_hrs!AF16&gt;0,INDEX(Turnos!$G$6:$G$17,c_idx!AF16),0)</f>
      </c>
      <c r="AG16">
        <f>IF(c_hrs!AG16&gt;0,INDEX(Turnos!$G$6:$G$17,c_idx!AG16),0)</f>
      </c>
      <c r="AH16">
        <f>IF(c_hrs!AH16&gt;0,INDEX(Turnos!$G$6:$G$17,c_idx!AH16),0)</f>
      </c>
      <c r="AI16">
        <f>IF(c_hrs!AI16&gt;0,INDEX(Turnos!$G$6:$G$17,c_idx!AI16),0)</f>
      </c>
      <c r="AJ16">
        <f>IF(c_hrs!AJ16&gt;0,INDEX(Turnos!$G$6:$G$17,c_idx!AJ16),0)</f>
      </c>
    </row>
    <row r="17" spans="2:36" x14ac:dyDescent="0.25">
      <c r="B17">
        <f>IF(c_hrs!B17&gt;0,INDEX(Turnos!$G$6:$G$17,c_idx!B17),0)</f>
      </c>
      <c r="C17">
        <f>IF(c_hrs!C17&gt;0,INDEX(Turnos!$G$6:$G$17,c_idx!C17),0)</f>
      </c>
      <c r="D17">
        <f>IF(c_hrs!D17&gt;0,INDEX(Turnos!$G$6:$G$17,c_idx!D17),0)</f>
      </c>
      <c r="E17">
        <f>IF(c_hrs!E17&gt;0,INDEX(Turnos!$G$6:$G$17,c_idx!E17),0)</f>
      </c>
      <c r="F17">
        <f>IF(c_hrs!F17&gt;0,INDEX(Turnos!$G$6:$G$17,c_idx!F17),0)</f>
      </c>
      <c r="G17">
        <f>IF(c_hrs!G17&gt;0,INDEX(Turnos!$G$6:$G$17,c_idx!G17),0)</f>
      </c>
      <c r="H17">
        <f>IF(c_hrs!H17&gt;0,INDEX(Turnos!$G$6:$G$17,c_idx!H17),0)</f>
      </c>
      <c r="I17">
        <f>IF(c_hrs!I17&gt;0,INDEX(Turnos!$G$6:$G$17,c_idx!I17),0)</f>
      </c>
      <c r="J17">
        <f>IF(c_hrs!J17&gt;0,INDEX(Turnos!$G$6:$G$17,c_idx!J17),0)</f>
      </c>
      <c r="K17">
        <f>IF(c_hrs!K17&gt;0,INDEX(Turnos!$G$6:$G$17,c_idx!K17),0)</f>
      </c>
      <c r="L17">
        <f>IF(c_hrs!L17&gt;0,INDEX(Turnos!$G$6:$G$17,c_idx!L17),0)</f>
      </c>
      <c r="M17">
        <f>IF(c_hrs!M17&gt;0,INDEX(Turnos!$G$6:$G$17,c_idx!M17),0)</f>
      </c>
      <c r="N17">
        <f>IF(c_hrs!N17&gt;0,INDEX(Turnos!$G$6:$G$17,c_idx!N17),0)</f>
      </c>
      <c r="O17">
        <f>IF(c_hrs!O17&gt;0,INDEX(Turnos!$G$6:$G$17,c_idx!O17),0)</f>
      </c>
      <c r="P17">
        <f>IF(c_hrs!P17&gt;0,INDEX(Turnos!$G$6:$G$17,c_idx!P17),0)</f>
      </c>
      <c r="Q17">
        <f>IF(c_hrs!Q17&gt;0,INDEX(Turnos!$G$6:$G$17,c_idx!Q17),0)</f>
      </c>
      <c r="R17">
        <f>IF(c_hrs!R17&gt;0,INDEX(Turnos!$G$6:$G$17,c_idx!R17),0)</f>
      </c>
      <c r="S17">
        <f>IF(c_hrs!S17&gt;0,INDEX(Turnos!$G$6:$G$17,c_idx!S17),0)</f>
      </c>
      <c r="T17">
        <f>IF(c_hrs!T17&gt;0,INDEX(Turnos!$G$6:$G$17,c_idx!T17),0)</f>
      </c>
      <c r="U17">
        <f>IF(c_hrs!U17&gt;0,INDEX(Turnos!$G$6:$G$17,c_idx!U17),0)</f>
      </c>
      <c r="V17">
        <f>IF(c_hrs!V17&gt;0,INDEX(Turnos!$G$6:$G$17,c_idx!V17),0)</f>
      </c>
      <c r="W17">
        <f>IF(c_hrs!W17&gt;0,INDEX(Turnos!$G$6:$G$17,c_idx!W17),0)</f>
      </c>
      <c r="X17">
        <f>IF(c_hrs!X17&gt;0,INDEX(Turnos!$G$6:$G$17,c_idx!X17),0)</f>
      </c>
      <c r="Y17">
        <f>IF(c_hrs!Y17&gt;0,INDEX(Turnos!$G$6:$G$17,c_idx!Y17),0)</f>
      </c>
      <c r="Z17">
        <f>IF(c_hrs!Z17&gt;0,INDEX(Turnos!$G$6:$G$17,c_idx!Z17),0)</f>
      </c>
      <c r="AA17">
        <f>IF(c_hrs!AA17&gt;0,INDEX(Turnos!$G$6:$G$17,c_idx!AA17),0)</f>
      </c>
      <c r="AB17">
        <f>IF(c_hrs!AB17&gt;0,INDEX(Turnos!$G$6:$G$17,c_idx!AB17),0)</f>
      </c>
      <c r="AC17">
        <f>IF(c_hrs!AC17&gt;0,INDEX(Turnos!$G$6:$G$17,c_idx!AC17),0)</f>
      </c>
      <c r="AD17">
        <f>IF(c_hrs!AD17&gt;0,INDEX(Turnos!$G$6:$G$17,c_idx!AD17),0)</f>
      </c>
      <c r="AE17">
        <f>IF(c_hrs!AE17&gt;0,INDEX(Turnos!$G$6:$G$17,c_idx!AE17),0)</f>
      </c>
      <c r="AF17">
        <f>IF(c_hrs!AF17&gt;0,INDEX(Turnos!$G$6:$G$17,c_idx!AF17),0)</f>
      </c>
      <c r="AG17">
        <f>IF(c_hrs!AG17&gt;0,INDEX(Turnos!$G$6:$G$17,c_idx!AG17),0)</f>
      </c>
      <c r="AH17">
        <f>IF(c_hrs!AH17&gt;0,INDEX(Turnos!$G$6:$G$17,c_idx!AH17),0)</f>
      </c>
      <c r="AI17">
        <f>IF(c_hrs!AI17&gt;0,INDEX(Turnos!$G$6:$G$17,c_idx!AI17),0)</f>
      </c>
      <c r="AJ17">
        <f>IF(c_hrs!AJ17&gt;0,INDEX(Turnos!$G$6:$G$17,c_idx!AJ17),0)</f>
      </c>
    </row>
    <row r="18" spans="2:36" x14ac:dyDescent="0.25">
      <c r="B18">
        <f>IF(c_hrs!B18&gt;0,INDEX(Turnos!$G$6:$G$17,c_idx!B18),0)</f>
      </c>
      <c r="C18">
        <f>IF(c_hrs!C18&gt;0,INDEX(Turnos!$G$6:$G$17,c_idx!C18),0)</f>
      </c>
      <c r="D18">
        <f>IF(c_hrs!D18&gt;0,INDEX(Turnos!$G$6:$G$17,c_idx!D18),0)</f>
      </c>
      <c r="E18">
        <f>IF(c_hrs!E18&gt;0,INDEX(Turnos!$G$6:$G$17,c_idx!E18),0)</f>
      </c>
      <c r="F18">
        <f>IF(c_hrs!F18&gt;0,INDEX(Turnos!$G$6:$G$17,c_idx!F18),0)</f>
      </c>
      <c r="G18">
        <f>IF(c_hrs!G18&gt;0,INDEX(Turnos!$G$6:$G$17,c_idx!G18),0)</f>
      </c>
      <c r="H18">
        <f>IF(c_hrs!H18&gt;0,INDEX(Turnos!$G$6:$G$17,c_idx!H18),0)</f>
      </c>
      <c r="I18">
        <f>IF(c_hrs!I18&gt;0,INDEX(Turnos!$G$6:$G$17,c_idx!I18),0)</f>
      </c>
      <c r="J18">
        <f>IF(c_hrs!J18&gt;0,INDEX(Turnos!$G$6:$G$17,c_idx!J18),0)</f>
      </c>
      <c r="K18">
        <f>IF(c_hrs!K18&gt;0,INDEX(Turnos!$G$6:$G$17,c_idx!K18),0)</f>
      </c>
      <c r="L18">
        <f>IF(c_hrs!L18&gt;0,INDEX(Turnos!$G$6:$G$17,c_idx!L18),0)</f>
      </c>
      <c r="M18">
        <f>IF(c_hrs!M18&gt;0,INDEX(Turnos!$G$6:$G$17,c_idx!M18),0)</f>
      </c>
      <c r="N18">
        <f>IF(c_hrs!N18&gt;0,INDEX(Turnos!$G$6:$G$17,c_idx!N18),0)</f>
      </c>
      <c r="O18">
        <f>IF(c_hrs!O18&gt;0,INDEX(Turnos!$G$6:$G$17,c_idx!O18),0)</f>
      </c>
      <c r="P18">
        <f>IF(c_hrs!P18&gt;0,INDEX(Turnos!$G$6:$G$17,c_idx!P18),0)</f>
      </c>
      <c r="Q18">
        <f>IF(c_hrs!Q18&gt;0,INDEX(Turnos!$G$6:$G$17,c_idx!Q18),0)</f>
      </c>
      <c r="R18">
        <f>IF(c_hrs!R18&gt;0,INDEX(Turnos!$G$6:$G$17,c_idx!R18),0)</f>
      </c>
      <c r="S18">
        <f>IF(c_hrs!S18&gt;0,INDEX(Turnos!$G$6:$G$17,c_idx!S18),0)</f>
      </c>
      <c r="T18">
        <f>IF(c_hrs!T18&gt;0,INDEX(Turnos!$G$6:$G$17,c_idx!T18),0)</f>
      </c>
      <c r="U18">
        <f>IF(c_hrs!U18&gt;0,INDEX(Turnos!$G$6:$G$17,c_idx!U18),0)</f>
      </c>
      <c r="V18">
        <f>IF(c_hrs!V18&gt;0,INDEX(Turnos!$G$6:$G$17,c_idx!V18),0)</f>
      </c>
      <c r="W18">
        <f>IF(c_hrs!W18&gt;0,INDEX(Turnos!$G$6:$G$17,c_idx!W18),0)</f>
      </c>
      <c r="X18">
        <f>IF(c_hrs!X18&gt;0,INDEX(Turnos!$G$6:$G$17,c_idx!X18),0)</f>
      </c>
      <c r="Y18">
        <f>IF(c_hrs!Y18&gt;0,INDEX(Turnos!$G$6:$G$17,c_idx!Y18),0)</f>
      </c>
      <c r="Z18">
        <f>IF(c_hrs!Z18&gt;0,INDEX(Turnos!$G$6:$G$17,c_idx!Z18),0)</f>
      </c>
      <c r="AA18">
        <f>IF(c_hrs!AA18&gt;0,INDEX(Turnos!$G$6:$G$17,c_idx!AA18),0)</f>
      </c>
      <c r="AB18">
        <f>IF(c_hrs!AB18&gt;0,INDEX(Turnos!$G$6:$G$17,c_idx!AB18),0)</f>
      </c>
      <c r="AC18">
        <f>IF(c_hrs!AC18&gt;0,INDEX(Turnos!$G$6:$G$17,c_idx!AC18),0)</f>
      </c>
      <c r="AD18">
        <f>IF(c_hrs!AD18&gt;0,INDEX(Turnos!$G$6:$G$17,c_idx!AD18),0)</f>
      </c>
      <c r="AE18">
        <f>IF(c_hrs!AE18&gt;0,INDEX(Turnos!$G$6:$G$17,c_idx!AE18),0)</f>
      </c>
      <c r="AF18">
        <f>IF(c_hrs!AF18&gt;0,INDEX(Turnos!$G$6:$G$17,c_idx!AF18),0)</f>
      </c>
      <c r="AG18">
        <f>IF(c_hrs!AG18&gt;0,INDEX(Turnos!$G$6:$G$17,c_idx!AG18),0)</f>
      </c>
      <c r="AH18">
        <f>IF(c_hrs!AH18&gt;0,INDEX(Turnos!$G$6:$G$17,c_idx!AH18),0)</f>
      </c>
      <c r="AI18">
        <f>IF(c_hrs!AI18&gt;0,INDEX(Turnos!$G$6:$G$17,c_idx!AI18),0)</f>
      </c>
      <c r="AJ18">
        <f>IF(c_hrs!AJ18&gt;0,INDEX(Turnos!$G$6:$G$17,c_idx!AJ18),0)</f>
      </c>
    </row>
    <row r="19" spans="2:36" x14ac:dyDescent="0.25">
      <c r="B19">
        <f>IF(c_hrs!B19&gt;0,INDEX(Turnos!$G$6:$G$17,c_idx!B19),0)</f>
      </c>
      <c r="C19">
        <f>IF(c_hrs!C19&gt;0,INDEX(Turnos!$G$6:$G$17,c_idx!C19),0)</f>
      </c>
      <c r="D19">
        <f>IF(c_hrs!D19&gt;0,INDEX(Turnos!$G$6:$G$17,c_idx!D19),0)</f>
      </c>
      <c r="E19">
        <f>IF(c_hrs!E19&gt;0,INDEX(Turnos!$G$6:$G$17,c_idx!E19),0)</f>
      </c>
      <c r="F19">
        <f>IF(c_hrs!F19&gt;0,INDEX(Turnos!$G$6:$G$17,c_idx!F19),0)</f>
      </c>
      <c r="G19">
        <f>IF(c_hrs!G19&gt;0,INDEX(Turnos!$G$6:$G$17,c_idx!G19),0)</f>
      </c>
      <c r="H19">
        <f>IF(c_hrs!H19&gt;0,INDEX(Turnos!$G$6:$G$17,c_idx!H19),0)</f>
      </c>
      <c r="I19">
        <f>IF(c_hrs!I19&gt;0,INDEX(Turnos!$G$6:$G$17,c_idx!I19),0)</f>
      </c>
      <c r="J19">
        <f>IF(c_hrs!J19&gt;0,INDEX(Turnos!$G$6:$G$17,c_idx!J19),0)</f>
      </c>
      <c r="K19">
        <f>IF(c_hrs!K19&gt;0,INDEX(Turnos!$G$6:$G$17,c_idx!K19),0)</f>
      </c>
      <c r="L19">
        <f>IF(c_hrs!L19&gt;0,INDEX(Turnos!$G$6:$G$17,c_idx!L19),0)</f>
      </c>
      <c r="M19">
        <f>IF(c_hrs!M19&gt;0,INDEX(Turnos!$G$6:$G$17,c_idx!M19),0)</f>
      </c>
      <c r="N19">
        <f>IF(c_hrs!N19&gt;0,INDEX(Turnos!$G$6:$G$17,c_idx!N19),0)</f>
      </c>
      <c r="O19">
        <f>IF(c_hrs!O19&gt;0,INDEX(Turnos!$G$6:$G$17,c_idx!O19),0)</f>
      </c>
      <c r="P19">
        <f>IF(c_hrs!P19&gt;0,INDEX(Turnos!$G$6:$G$17,c_idx!P19),0)</f>
      </c>
      <c r="Q19">
        <f>IF(c_hrs!Q19&gt;0,INDEX(Turnos!$G$6:$G$17,c_idx!Q19),0)</f>
      </c>
      <c r="R19">
        <f>IF(c_hrs!R19&gt;0,INDEX(Turnos!$G$6:$G$17,c_idx!R19),0)</f>
      </c>
      <c r="S19">
        <f>IF(c_hrs!S19&gt;0,INDEX(Turnos!$G$6:$G$17,c_idx!S19),0)</f>
      </c>
      <c r="T19">
        <f>IF(c_hrs!T19&gt;0,INDEX(Turnos!$G$6:$G$17,c_idx!T19),0)</f>
      </c>
      <c r="U19">
        <f>IF(c_hrs!U19&gt;0,INDEX(Turnos!$G$6:$G$17,c_idx!U19),0)</f>
      </c>
      <c r="V19">
        <f>IF(c_hrs!V19&gt;0,INDEX(Turnos!$G$6:$G$17,c_idx!V19),0)</f>
      </c>
      <c r="W19">
        <f>IF(c_hrs!W19&gt;0,INDEX(Turnos!$G$6:$G$17,c_idx!W19),0)</f>
      </c>
      <c r="X19">
        <f>IF(c_hrs!X19&gt;0,INDEX(Turnos!$G$6:$G$17,c_idx!X19),0)</f>
      </c>
      <c r="Y19">
        <f>IF(c_hrs!Y19&gt;0,INDEX(Turnos!$G$6:$G$17,c_idx!Y19),0)</f>
      </c>
      <c r="Z19">
        <f>IF(c_hrs!Z19&gt;0,INDEX(Turnos!$G$6:$G$17,c_idx!Z19),0)</f>
      </c>
      <c r="AA19">
        <f>IF(c_hrs!AA19&gt;0,INDEX(Turnos!$G$6:$G$17,c_idx!AA19),0)</f>
      </c>
      <c r="AB19">
        <f>IF(c_hrs!AB19&gt;0,INDEX(Turnos!$G$6:$G$17,c_idx!AB19),0)</f>
      </c>
      <c r="AC19">
        <f>IF(c_hrs!AC19&gt;0,INDEX(Turnos!$G$6:$G$17,c_idx!AC19),0)</f>
      </c>
      <c r="AD19">
        <f>IF(c_hrs!AD19&gt;0,INDEX(Turnos!$G$6:$G$17,c_idx!AD19),0)</f>
      </c>
      <c r="AE19">
        <f>IF(c_hrs!AE19&gt;0,INDEX(Turnos!$G$6:$G$17,c_idx!AE19),0)</f>
      </c>
      <c r="AF19">
        <f>IF(c_hrs!AF19&gt;0,INDEX(Turnos!$G$6:$G$17,c_idx!AF19),0)</f>
      </c>
      <c r="AG19">
        <f>IF(c_hrs!AG19&gt;0,INDEX(Turnos!$G$6:$G$17,c_idx!AG19),0)</f>
      </c>
      <c r="AH19">
        <f>IF(c_hrs!AH19&gt;0,INDEX(Turnos!$G$6:$G$17,c_idx!AH19),0)</f>
      </c>
      <c r="AI19">
        <f>IF(c_hrs!AI19&gt;0,INDEX(Turnos!$G$6:$G$17,c_idx!AI19),0)</f>
      </c>
      <c r="AJ19">
        <f>IF(c_hrs!AJ19&gt;0,INDEX(Turnos!$G$6:$G$17,c_idx!AJ19),0)</f>
      </c>
    </row>
    <row r="20" spans="2:36" x14ac:dyDescent="0.25">
      <c r="B20">
        <f>IF(c_hrs!B20&gt;0,INDEX(Turnos!$G$6:$G$17,c_idx!B20),0)</f>
      </c>
      <c r="C20">
        <f>IF(c_hrs!C20&gt;0,INDEX(Turnos!$G$6:$G$17,c_idx!C20),0)</f>
      </c>
      <c r="D20">
        <f>IF(c_hrs!D20&gt;0,INDEX(Turnos!$G$6:$G$17,c_idx!D20),0)</f>
      </c>
      <c r="E20">
        <f>IF(c_hrs!E20&gt;0,INDEX(Turnos!$G$6:$G$17,c_idx!E20),0)</f>
      </c>
      <c r="F20">
        <f>IF(c_hrs!F20&gt;0,INDEX(Turnos!$G$6:$G$17,c_idx!F20),0)</f>
      </c>
      <c r="G20">
        <f>IF(c_hrs!G20&gt;0,INDEX(Turnos!$G$6:$G$17,c_idx!G20),0)</f>
      </c>
      <c r="H20">
        <f>IF(c_hrs!H20&gt;0,INDEX(Turnos!$G$6:$G$17,c_idx!H20),0)</f>
      </c>
      <c r="I20">
        <f>IF(c_hrs!I20&gt;0,INDEX(Turnos!$G$6:$G$17,c_idx!I20),0)</f>
      </c>
      <c r="J20">
        <f>IF(c_hrs!J20&gt;0,INDEX(Turnos!$G$6:$G$17,c_idx!J20),0)</f>
      </c>
      <c r="K20">
        <f>IF(c_hrs!K20&gt;0,INDEX(Turnos!$G$6:$G$17,c_idx!K20),0)</f>
      </c>
      <c r="L20">
        <f>IF(c_hrs!L20&gt;0,INDEX(Turnos!$G$6:$G$17,c_idx!L20),0)</f>
      </c>
      <c r="M20">
        <f>IF(c_hrs!M20&gt;0,INDEX(Turnos!$G$6:$G$17,c_idx!M20),0)</f>
      </c>
      <c r="N20">
        <f>IF(c_hrs!N20&gt;0,INDEX(Turnos!$G$6:$G$17,c_idx!N20),0)</f>
      </c>
      <c r="O20">
        <f>IF(c_hrs!O20&gt;0,INDEX(Turnos!$G$6:$G$17,c_idx!O20),0)</f>
      </c>
      <c r="P20">
        <f>IF(c_hrs!P20&gt;0,INDEX(Turnos!$G$6:$G$17,c_idx!P20),0)</f>
      </c>
      <c r="Q20">
        <f>IF(c_hrs!Q20&gt;0,INDEX(Turnos!$G$6:$G$17,c_idx!Q20),0)</f>
      </c>
      <c r="R20">
        <f>IF(c_hrs!R20&gt;0,INDEX(Turnos!$G$6:$G$17,c_idx!R20),0)</f>
      </c>
      <c r="S20">
        <f>IF(c_hrs!S20&gt;0,INDEX(Turnos!$G$6:$G$17,c_idx!S20),0)</f>
      </c>
      <c r="T20">
        <f>IF(c_hrs!T20&gt;0,INDEX(Turnos!$G$6:$G$17,c_idx!T20),0)</f>
      </c>
      <c r="U20">
        <f>IF(c_hrs!U20&gt;0,INDEX(Turnos!$G$6:$G$17,c_idx!U20),0)</f>
      </c>
      <c r="V20">
        <f>IF(c_hrs!V20&gt;0,INDEX(Turnos!$G$6:$G$17,c_idx!V20),0)</f>
      </c>
      <c r="W20">
        <f>IF(c_hrs!W20&gt;0,INDEX(Turnos!$G$6:$G$17,c_idx!W20),0)</f>
      </c>
      <c r="X20">
        <f>IF(c_hrs!X20&gt;0,INDEX(Turnos!$G$6:$G$17,c_idx!X20),0)</f>
      </c>
      <c r="Y20">
        <f>IF(c_hrs!Y20&gt;0,INDEX(Turnos!$G$6:$G$17,c_idx!Y20),0)</f>
      </c>
      <c r="Z20">
        <f>IF(c_hrs!Z20&gt;0,INDEX(Turnos!$G$6:$G$17,c_idx!Z20),0)</f>
      </c>
      <c r="AA20">
        <f>IF(c_hrs!AA20&gt;0,INDEX(Turnos!$G$6:$G$17,c_idx!AA20),0)</f>
      </c>
      <c r="AB20">
        <f>IF(c_hrs!AB20&gt;0,INDEX(Turnos!$G$6:$G$17,c_idx!AB20),0)</f>
      </c>
      <c r="AC20">
        <f>IF(c_hrs!AC20&gt;0,INDEX(Turnos!$G$6:$G$17,c_idx!AC20),0)</f>
      </c>
      <c r="AD20">
        <f>IF(c_hrs!AD20&gt;0,INDEX(Turnos!$G$6:$G$17,c_idx!AD20),0)</f>
      </c>
      <c r="AE20">
        <f>IF(c_hrs!AE20&gt;0,INDEX(Turnos!$G$6:$G$17,c_idx!AE20),0)</f>
      </c>
      <c r="AF20">
        <f>IF(c_hrs!AF20&gt;0,INDEX(Turnos!$G$6:$G$17,c_idx!AF20),0)</f>
      </c>
      <c r="AG20">
        <f>IF(c_hrs!AG20&gt;0,INDEX(Turnos!$G$6:$G$17,c_idx!AG20),0)</f>
      </c>
      <c r="AH20">
        <f>IF(c_hrs!AH20&gt;0,INDEX(Turnos!$G$6:$G$17,c_idx!AH20),0)</f>
      </c>
      <c r="AI20">
        <f>IF(c_hrs!AI20&gt;0,INDEX(Turnos!$G$6:$G$17,c_idx!AI20),0)</f>
      </c>
      <c r="AJ20">
        <f>IF(c_hrs!AJ20&gt;0,INDEX(Turnos!$G$6:$G$17,c_idx!AJ20),0)</f>
      </c>
    </row>
    <row r="21" spans="2:36" x14ac:dyDescent="0.25">
      <c r="B21">
        <f>IF(c_hrs!B21&gt;0,INDEX(Turnos!$G$6:$G$17,c_idx!B21),0)</f>
      </c>
      <c r="C21">
        <f>IF(c_hrs!C21&gt;0,INDEX(Turnos!$G$6:$G$17,c_idx!C21),0)</f>
      </c>
      <c r="D21">
        <f>IF(c_hrs!D21&gt;0,INDEX(Turnos!$G$6:$G$17,c_idx!D21),0)</f>
      </c>
      <c r="E21">
        <f>IF(c_hrs!E21&gt;0,INDEX(Turnos!$G$6:$G$17,c_idx!E21),0)</f>
      </c>
      <c r="F21">
        <f>IF(c_hrs!F21&gt;0,INDEX(Turnos!$G$6:$G$17,c_idx!F21),0)</f>
      </c>
      <c r="G21">
        <f>IF(c_hrs!G21&gt;0,INDEX(Turnos!$G$6:$G$17,c_idx!G21),0)</f>
      </c>
      <c r="H21">
        <f>IF(c_hrs!H21&gt;0,INDEX(Turnos!$G$6:$G$17,c_idx!H21),0)</f>
      </c>
      <c r="I21">
        <f>IF(c_hrs!I21&gt;0,INDEX(Turnos!$G$6:$G$17,c_idx!I21),0)</f>
      </c>
      <c r="J21">
        <f>IF(c_hrs!J21&gt;0,INDEX(Turnos!$G$6:$G$17,c_idx!J21),0)</f>
      </c>
      <c r="K21">
        <f>IF(c_hrs!K21&gt;0,INDEX(Turnos!$G$6:$G$17,c_idx!K21),0)</f>
      </c>
      <c r="L21">
        <f>IF(c_hrs!L21&gt;0,INDEX(Turnos!$G$6:$G$17,c_idx!L21),0)</f>
      </c>
      <c r="M21">
        <f>IF(c_hrs!M21&gt;0,INDEX(Turnos!$G$6:$G$17,c_idx!M21),0)</f>
      </c>
      <c r="N21">
        <f>IF(c_hrs!N21&gt;0,INDEX(Turnos!$G$6:$G$17,c_idx!N21),0)</f>
      </c>
      <c r="O21">
        <f>IF(c_hrs!O21&gt;0,INDEX(Turnos!$G$6:$G$17,c_idx!O21),0)</f>
      </c>
      <c r="P21">
        <f>IF(c_hrs!P21&gt;0,INDEX(Turnos!$G$6:$G$17,c_idx!P21),0)</f>
      </c>
      <c r="Q21">
        <f>IF(c_hrs!Q21&gt;0,INDEX(Turnos!$G$6:$G$17,c_idx!Q21),0)</f>
      </c>
      <c r="R21">
        <f>IF(c_hrs!R21&gt;0,INDEX(Turnos!$G$6:$G$17,c_idx!R21),0)</f>
      </c>
      <c r="S21">
        <f>IF(c_hrs!S21&gt;0,INDEX(Turnos!$G$6:$G$17,c_idx!S21),0)</f>
      </c>
      <c r="T21">
        <f>IF(c_hrs!T21&gt;0,INDEX(Turnos!$G$6:$G$17,c_idx!T21),0)</f>
      </c>
      <c r="U21">
        <f>IF(c_hrs!U21&gt;0,INDEX(Turnos!$G$6:$G$17,c_idx!U21),0)</f>
      </c>
      <c r="V21">
        <f>IF(c_hrs!V21&gt;0,INDEX(Turnos!$G$6:$G$17,c_idx!V21),0)</f>
      </c>
      <c r="W21">
        <f>IF(c_hrs!W21&gt;0,INDEX(Turnos!$G$6:$G$17,c_idx!W21),0)</f>
      </c>
      <c r="X21">
        <f>IF(c_hrs!X21&gt;0,INDEX(Turnos!$G$6:$G$17,c_idx!X21),0)</f>
      </c>
      <c r="Y21">
        <f>IF(c_hrs!Y21&gt;0,INDEX(Turnos!$G$6:$G$17,c_idx!Y21),0)</f>
      </c>
      <c r="Z21">
        <f>IF(c_hrs!Z21&gt;0,INDEX(Turnos!$G$6:$G$17,c_idx!Z21),0)</f>
      </c>
      <c r="AA21">
        <f>IF(c_hrs!AA21&gt;0,INDEX(Turnos!$G$6:$G$17,c_idx!AA21),0)</f>
      </c>
      <c r="AB21">
        <f>IF(c_hrs!AB21&gt;0,INDEX(Turnos!$G$6:$G$17,c_idx!AB21),0)</f>
      </c>
      <c r="AC21">
        <f>IF(c_hrs!AC21&gt;0,INDEX(Turnos!$G$6:$G$17,c_idx!AC21),0)</f>
      </c>
      <c r="AD21">
        <f>IF(c_hrs!AD21&gt;0,INDEX(Turnos!$G$6:$G$17,c_idx!AD21),0)</f>
      </c>
      <c r="AE21">
        <f>IF(c_hrs!AE21&gt;0,INDEX(Turnos!$G$6:$G$17,c_idx!AE21),0)</f>
      </c>
      <c r="AF21">
        <f>IF(c_hrs!AF21&gt;0,INDEX(Turnos!$G$6:$G$17,c_idx!AF21),0)</f>
      </c>
      <c r="AG21">
        <f>IF(c_hrs!AG21&gt;0,INDEX(Turnos!$G$6:$G$17,c_idx!AG21),0)</f>
      </c>
      <c r="AH21">
        <f>IF(c_hrs!AH21&gt;0,INDEX(Turnos!$G$6:$G$17,c_idx!AH21),0)</f>
      </c>
      <c r="AI21">
        <f>IF(c_hrs!AI21&gt;0,INDEX(Turnos!$G$6:$G$17,c_idx!AI21),0)</f>
      </c>
      <c r="AJ21">
        <f>IF(c_hrs!AJ21&gt;0,INDEX(Turnos!$G$6:$G$17,c_idx!AJ21),0)</f>
      </c>
    </row>
    <row r="22" spans="2:36" x14ac:dyDescent="0.25">
      <c r="B22">
        <f>IF(c_hrs!B22&gt;0,INDEX(Turnos!$G$6:$G$17,c_idx!B22),0)</f>
      </c>
      <c r="C22">
        <f>IF(c_hrs!C22&gt;0,INDEX(Turnos!$G$6:$G$17,c_idx!C22),0)</f>
      </c>
      <c r="D22">
        <f>IF(c_hrs!D22&gt;0,INDEX(Turnos!$G$6:$G$17,c_idx!D22),0)</f>
      </c>
      <c r="E22">
        <f>IF(c_hrs!E22&gt;0,INDEX(Turnos!$G$6:$G$17,c_idx!E22),0)</f>
      </c>
      <c r="F22">
        <f>IF(c_hrs!F22&gt;0,INDEX(Turnos!$G$6:$G$17,c_idx!F22),0)</f>
      </c>
      <c r="G22">
        <f>IF(c_hrs!G22&gt;0,INDEX(Turnos!$G$6:$G$17,c_idx!G22),0)</f>
      </c>
      <c r="H22">
        <f>IF(c_hrs!H22&gt;0,INDEX(Turnos!$G$6:$G$17,c_idx!H22),0)</f>
      </c>
      <c r="I22">
        <f>IF(c_hrs!I22&gt;0,INDEX(Turnos!$G$6:$G$17,c_idx!I22),0)</f>
      </c>
      <c r="J22">
        <f>IF(c_hrs!J22&gt;0,INDEX(Turnos!$G$6:$G$17,c_idx!J22),0)</f>
      </c>
      <c r="K22">
        <f>IF(c_hrs!K22&gt;0,INDEX(Turnos!$G$6:$G$17,c_idx!K22),0)</f>
      </c>
      <c r="L22">
        <f>IF(c_hrs!L22&gt;0,INDEX(Turnos!$G$6:$G$17,c_idx!L22),0)</f>
      </c>
      <c r="M22">
        <f>IF(c_hrs!M22&gt;0,INDEX(Turnos!$G$6:$G$17,c_idx!M22),0)</f>
      </c>
      <c r="N22">
        <f>IF(c_hrs!N22&gt;0,INDEX(Turnos!$G$6:$G$17,c_idx!N22),0)</f>
      </c>
      <c r="O22">
        <f>IF(c_hrs!O22&gt;0,INDEX(Turnos!$G$6:$G$17,c_idx!O22),0)</f>
      </c>
      <c r="P22">
        <f>IF(c_hrs!P22&gt;0,INDEX(Turnos!$G$6:$G$17,c_idx!P22),0)</f>
      </c>
      <c r="Q22">
        <f>IF(c_hrs!Q22&gt;0,INDEX(Turnos!$G$6:$G$17,c_idx!Q22),0)</f>
      </c>
      <c r="R22">
        <f>IF(c_hrs!R22&gt;0,INDEX(Turnos!$G$6:$G$17,c_idx!R22),0)</f>
      </c>
      <c r="S22">
        <f>IF(c_hrs!S22&gt;0,INDEX(Turnos!$G$6:$G$17,c_idx!S22),0)</f>
      </c>
      <c r="T22">
        <f>IF(c_hrs!T22&gt;0,INDEX(Turnos!$G$6:$G$17,c_idx!T22),0)</f>
      </c>
      <c r="U22">
        <f>IF(c_hrs!U22&gt;0,INDEX(Turnos!$G$6:$G$17,c_idx!U22),0)</f>
      </c>
      <c r="V22">
        <f>IF(c_hrs!V22&gt;0,INDEX(Turnos!$G$6:$G$17,c_idx!V22),0)</f>
      </c>
      <c r="W22">
        <f>IF(c_hrs!W22&gt;0,INDEX(Turnos!$G$6:$G$17,c_idx!W22),0)</f>
      </c>
      <c r="X22">
        <f>IF(c_hrs!X22&gt;0,INDEX(Turnos!$G$6:$G$17,c_idx!X22),0)</f>
      </c>
      <c r="Y22">
        <f>IF(c_hrs!Y22&gt;0,INDEX(Turnos!$G$6:$G$17,c_idx!Y22),0)</f>
      </c>
      <c r="Z22">
        <f>IF(c_hrs!Z22&gt;0,INDEX(Turnos!$G$6:$G$17,c_idx!Z22),0)</f>
      </c>
      <c r="AA22">
        <f>IF(c_hrs!AA22&gt;0,INDEX(Turnos!$G$6:$G$17,c_idx!AA22),0)</f>
      </c>
      <c r="AB22">
        <f>IF(c_hrs!AB22&gt;0,INDEX(Turnos!$G$6:$G$17,c_idx!AB22),0)</f>
      </c>
      <c r="AC22">
        <f>IF(c_hrs!AC22&gt;0,INDEX(Turnos!$G$6:$G$17,c_idx!AC22),0)</f>
      </c>
      <c r="AD22">
        <f>IF(c_hrs!AD22&gt;0,INDEX(Turnos!$G$6:$G$17,c_idx!AD22),0)</f>
      </c>
      <c r="AE22">
        <f>IF(c_hrs!AE22&gt;0,INDEX(Turnos!$G$6:$G$17,c_idx!AE22),0)</f>
      </c>
      <c r="AF22">
        <f>IF(c_hrs!AF22&gt;0,INDEX(Turnos!$G$6:$G$17,c_idx!AF22),0)</f>
      </c>
      <c r="AG22">
        <f>IF(c_hrs!AG22&gt;0,INDEX(Turnos!$G$6:$G$17,c_idx!AG22),0)</f>
      </c>
      <c r="AH22">
        <f>IF(c_hrs!AH22&gt;0,INDEX(Turnos!$G$6:$G$17,c_idx!AH22),0)</f>
      </c>
      <c r="AI22">
        <f>IF(c_hrs!AI22&gt;0,INDEX(Turnos!$G$6:$G$17,c_idx!AI22),0)</f>
      </c>
      <c r="AJ22">
        <f>IF(c_hrs!AJ22&gt;0,INDEX(Turnos!$G$6:$G$17,c_idx!AJ22),0)</f>
      </c>
    </row>
    <row r="23" spans="2:36" x14ac:dyDescent="0.25">
      <c r="B23">
        <f>IF(c_hrs!B23&gt;0,INDEX(Turnos!$G$6:$G$17,c_idx!B23),0)</f>
      </c>
      <c r="C23">
        <f>IF(c_hrs!C23&gt;0,INDEX(Turnos!$G$6:$G$17,c_idx!C23),0)</f>
      </c>
      <c r="D23">
        <f>IF(c_hrs!D23&gt;0,INDEX(Turnos!$G$6:$G$17,c_idx!D23),0)</f>
      </c>
      <c r="E23">
        <f>IF(c_hrs!E23&gt;0,INDEX(Turnos!$G$6:$G$17,c_idx!E23),0)</f>
      </c>
      <c r="F23">
        <f>IF(c_hrs!F23&gt;0,INDEX(Turnos!$G$6:$G$17,c_idx!F23),0)</f>
      </c>
      <c r="G23">
        <f>IF(c_hrs!G23&gt;0,INDEX(Turnos!$G$6:$G$17,c_idx!G23),0)</f>
      </c>
      <c r="H23">
        <f>IF(c_hrs!H23&gt;0,INDEX(Turnos!$G$6:$G$17,c_idx!H23),0)</f>
      </c>
      <c r="I23">
        <f>IF(c_hrs!I23&gt;0,INDEX(Turnos!$G$6:$G$17,c_idx!I23),0)</f>
      </c>
      <c r="J23">
        <f>IF(c_hrs!J23&gt;0,INDEX(Turnos!$G$6:$G$17,c_idx!J23),0)</f>
      </c>
      <c r="K23">
        <f>IF(c_hrs!K23&gt;0,INDEX(Turnos!$G$6:$G$17,c_idx!K23),0)</f>
      </c>
      <c r="L23">
        <f>IF(c_hrs!L23&gt;0,INDEX(Turnos!$G$6:$G$17,c_idx!L23),0)</f>
      </c>
      <c r="M23">
        <f>IF(c_hrs!M23&gt;0,INDEX(Turnos!$G$6:$G$17,c_idx!M23),0)</f>
      </c>
      <c r="N23">
        <f>IF(c_hrs!N23&gt;0,INDEX(Turnos!$G$6:$G$17,c_idx!N23),0)</f>
      </c>
      <c r="O23">
        <f>IF(c_hrs!O23&gt;0,INDEX(Turnos!$G$6:$G$17,c_idx!O23),0)</f>
      </c>
      <c r="P23">
        <f>IF(c_hrs!P23&gt;0,INDEX(Turnos!$G$6:$G$17,c_idx!P23),0)</f>
      </c>
      <c r="Q23">
        <f>IF(c_hrs!Q23&gt;0,INDEX(Turnos!$G$6:$G$17,c_idx!Q23),0)</f>
      </c>
      <c r="R23">
        <f>IF(c_hrs!R23&gt;0,INDEX(Turnos!$G$6:$G$17,c_idx!R23),0)</f>
      </c>
      <c r="S23">
        <f>IF(c_hrs!S23&gt;0,INDEX(Turnos!$G$6:$G$17,c_idx!S23),0)</f>
      </c>
      <c r="T23">
        <f>IF(c_hrs!T23&gt;0,INDEX(Turnos!$G$6:$G$17,c_idx!T23),0)</f>
      </c>
      <c r="U23">
        <f>IF(c_hrs!U23&gt;0,INDEX(Turnos!$G$6:$G$17,c_idx!U23),0)</f>
      </c>
      <c r="V23">
        <f>IF(c_hrs!V23&gt;0,INDEX(Turnos!$G$6:$G$17,c_idx!V23),0)</f>
      </c>
      <c r="W23">
        <f>IF(c_hrs!W23&gt;0,INDEX(Turnos!$G$6:$G$17,c_idx!W23),0)</f>
      </c>
      <c r="X23">
        <f>IF(c_hrs!X23&gt;0,INDEX(Turnos!$G$6:$G$17,c_idx!X23),0)</f>
      </c>
      <c r="Y23">
        <f>IF(c_hrs!Y23&gt;0,INDEX(Turnos!$G$6:$G$17,c_idx!Y23),0)</f>
      </c>
      <c r="Z23">
        <f>IF(c_hrs!Z23&gt;0,INDEX(Turnos!$G$6:$G$17,c_idx!Z23),0)</f>
      </c>
      <c r="AA23">
        <f>IF(c_hrs!AA23&gt;0,INDEX(Turnos!$G$6:$G$17,c_idx!AA23),0)</f>
      </c>
      <c r="AB23">
        <f>IF(c_hrs!AB23&gt;0,INDEX(Turnos!$G$6:$G$17,c_idx!AB23),0)</f>
      </c>
      <c r="AC23">
        <f>IF(c_hrs!AC23&gt;0,INDEX(Turnos!$G$6:$G$17,c_idx!AC23),0)</f>
      </c>
      <c r="AD23">
        <f>IF(c_hrs!AD23&gt;0,INDEX(Turnos!$G$6:$G$17,c_idx!AD23),0)</f>
      </c>
      <c r="AE23">
        <f>IF(c_hrs!AE23&gt;0,INDEX(Turnos!$G$6:$G$17,c_idx!AE23),0)</f>
      </c>
      <c r="AF23">
        <f>IF(c_hrs!AF23&gt;0,INDEX(Turnos!$G$6:$G$17,c_idx!AF23),0)</f>
      </c>
      <c r="AG23">
        <f>IF(c_hrs!AG23&gt;0,INDEX(Turnos!$G$6:$G$17,c_idx!AG23),0)</f>
      </c>
      <c r="AH23">
        <f>IF(c_hrs!AH23&gt;0,INDEX(Turnos!$G$6:$G$17,c_idx!AH23),0)</f>
      </c>
      <c r="AI23">
        <f>IF(c_hrs!AI23&gt;0,INDEX(Turnos!$G$6:$G$17,c_idx!AI23),0)</f>
      </c>
      <c r="AJ23">
        <f>IF(c_hrs!AJ23&gt;0,INDEX(Turnos!$G$6:$G$17,c_idx!AJ23),0)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AJ23"/>
  <sheetFormatPr defaultRowHeight="15" outlineLevelRow="0" outlineLevelCol="0" x14ac:dyDescent="55"/>
  <sheetData>
    <row r="9" spans="2:36" x14ac:dyDescent="0.25">
      <c r="B9">
        <f>IF(c_hrs!B9&gt;0,Rol!B$6+INDEX(Turnos!$I$6:$I$17,c_idx!B9)/1440,"")</f>
      </c>
      <c r="C9">
        <f>IF(c_hrs!C9&gt;0,Rol!C$6+INDEX(Turnos!$I$6:$I$17,c_idx!C9)/1440,"")</f>
      </c>
      <c r="D9">
        <f>IF(c_hrs!D9&gt;0,Rol!D$6+INDEX(Turnos!$I$6:$I$17,c_idx!D9)/1440,"")</f>
      </c>
      <c r="E9">
        <f>IF(c_hrs!E9&gt;0,Rol!E$6+INDEX(Turnos!$I$6:$I$17,c_idx!E9)/1440,"")</f>
      </c>
      <c r="F9">
        <f>IF(c_hrs!F9&gt;0,Rol!F$6+INDEX(Turnos!$I$6:$I$17,c_idx!F9)/1440,"")</f>
      </c>
      <c r="G9">
        <f>IF(c_hrs!G9&gt;0,Rol!G$6+INDEX(Turnos!$I$6:$I$17,c_idx!G9)/1440,"")</f>
      </c>
      <c r="H9">
        <f>IF(c_hrs!H9&gt;0,Rol!H$6+INDEX(Turnos!$I$6:$I$17,c_idx!H9)/1440,"")</f>
      </c>
      <c r="I9">
        <f>IF(c_hrs!I9&gt;0,Rol!I$6+INDEX(Turnos!$I$6:$I$17,c_idx!I9)/1440,"")</f>
      </c>
      <c r="J9">
        <f>IF(c_hrs!J9&gt;0,Rol!J$6+INDEX(Turnos!$I$6:$I$17,c_idx!J9)/1440,"")</f>
      </c>
      <c r="K9">
        <f>IF(c_hrs!K9&gt;0,Rol!K$6+INDEX(Turnos!$I$6:$I$17,c_idx!K9)/1440,"")</f>
      </c>
      <c r="L9">
        <f>IF(c_hrs!L9&gt;0,Rol!L$6+INDEX(Turnos!$I$6:$I$17,c_idx!L9)/1440,"")</f>
      </c>
      <c r="M9">
        <f>IF(c_hrs!M9&gt;0,Rol!M$6+INDEX(Turnos!$I$6:$I$17,c_idx!M9)/1440,"")</f>
      </c>
      <c r="N9">
        <f>IF(c_hrs!N9&gt;0,Rol!N$6+INDEX(Turnos!$I$6:$I$17,c_idx!N9)/1440,"")</f>
      </c>
      <c r="O9">
        <f>IF(c_hrs!O9&gt;0,Rol!O$6+INDEX(Turnos!$I$6:$I$17,c_idx!O9)/1440,"")</f>
      </c>
      <c r="P9">
        <f>IF(c_hrs!P9&gt;0,Rol!P$6+INDEX(Turnos!$I$6:$I$17,c_idx!P9)/1440,"")</f>
      </c>
      <c r="Q9">
        <f>IF(c_hrs!Q9&gt;0,Rol!Q$6+INDEX(Turnos!$I$6:$I$17,c_idx!Q9)/1440,"")</f>
      </c>
      <c r="R9">
        <f>IF(c_hrs!R9&gt;0,Rol!R$6+INDEX(Turnos!$I$6:$I$17,c_idx!R9)/1440,"")</f>
      </c>
      <c r="S9">
        <f>IF(c_hrs!S9&gt;0,Rol!S$6+INDEX(Turnos!$I$6:$I$17,c_idx!S9)/1440,"")</f>
      </c>
      <c r="T9">
        <f>IF(c_hrs!T9&gt;0,Rol!T$6+INDEX(Turnos!$I$6:$I$17,c_idx!T9)/1440,"")</f>
      </c>
      <c r="U9">
        <f>IF(c_hrs!U9&gt;0,Rol!U$6+INDEX(Turnos!$I$6:$I$17,c_idx!U9)/1440,"")</f>
      </c>
      <c r="V9">
        <f>IF(c_hrs!V9&gt;0,Rol!V$6+INDEX(Turnos!$I$6:$I$17,c_idx!V9)/1440,"")</f>
      </c>
      <c r="W9">
        <f>IF(c_hrs!W9&gt;0,Rol!W$6+INDEX(Turnos!$I$6:$I$17,c_idx!W9)/1440,"")</f>
      </c>
      <c r="X9">
        <f>IF(c_hrs!X9&gt;0,Rol!X$6+INDEX(Turnos!$I$6:$I$17,c_idx!X9)/1440,"")</f>
      </c>
      <c r="Y9">
        <f>IF(c_hrs!Y9&gt;0,Rol!Y$6+INDEX(Turnos!$I$6:$I$17,c_idx!Y9)/1440,"")</f>
      </c>
      <c r="Z9">
        <f>IF(c_hrs!Z9&gt;0,Rol!Z$6+INDEX(Turnos!$I$6:$I$17,c_idx!Z9)/1440,"")</f>
      </c>
      <c r="AA9">
        <f>IF(c_hrs!AA9&gt;0,Rol!AA$6+INDEX(Turnos!$I$6:$I$17,c_idx!AA9)/1440,"")</f>
      </c>
      <c r="AB9">
        <f>IF(c_hrs!AB9&gt;0,Rol!AB$6+INDEX(Turnos!$I$6:$I$17,c_idx!AB9)/1440,"")</f>
      </c>
      <c r="AC9">
        <f>IF(c_hrs!AC9&gt;0,Rol!AC$6+INDEX(Turnos!$I$6:$I$17,c_idx!AC9)/1440,"")</f>
      </c>
      <c r="AD9">
        <f>IF(c_hrs!AD9&gt;0,Rol!AD$6+INDEX(Turnos!$I$6:$I$17,c_idx!AD9)/1440,"")</f>
      </c>
      <c r="AE9">
        <f>IF(c_hrs!AE9&gt;0,Rol!AE$6+INDEX(Turnos!$I$6:$I$17,c_idx!AE9)/1440,"")</f>
      </c>
      <c r="AF9">
        <f>IF(c_hrs!AF9&gt;0,Rol!AF$6+INDEX(Turnos!$I$6:$I$17,c_idx!AF9)/1440,"")</f>
      </c>
      <c r="AG9">
        <f>IF(c_hrs!AG9&gt;0,Rol!AG$6+INDEX(Turnos!$I$6:$I$17,c_idx!AG9)/1440,"")</f>
      </c>
      <c r="AH9">
        <f>IF(c_hrs!AH9&gt;0,Rol!AH$6+INDEX(Turnos!$I$6:$I$17,c_idx!AH9)/1440,"")</f>
      </c>
      <c r="AI9">
        <f>IF(c_hrs!AI9&gt;0,Rol!AI$6+INDEX(Turnos!$I$6:$I$17,c_idx!AI9)/1440,"")</f>
      </c>
      <c r="AJ9">
        <f>IF(c_hrs!AJ9&gt;0,Rol!AJ$6+INDEX(Turnos!$I$6:$I$17,c_idx!AJ9)/1440,"")</f>
      </c>
    </row>
    <row r="10" spans="2:36" x14ac:dyDescent="0.25">
      <c r="B10">
        <f>IF(c_hrs!B10&gt;0,Rol!B$6+INDEX(Turnos!$I$6:$I$17,c_idx!B10)/1440,"")</f>
      </c>
      <c r="C10">
        <f>IF(c_hrs!C10&gt;0,Rol!C$6+INDEX(Turnos!$I$6:$I$17,c_idx!C10)/1440,"")</f>
      </c>
      <c r="D10">
        <f>IF(c_hrs!D10&gt;0,Rol!D$6+INDEX(Turnos!$I$6:$I$17,c_idx!D10)/1440,"")</f>
      </c>
      <c r="E10">
        <f>IF(c_hrs!E10&gt;0,Rol!E$6+INDEX(Turnos!$I$6:$I$17,c_idx!E10)/1440,"")</f>
      </c>
      <c r="F10">
        <f>IF(c_hrs!F10&gt;0,Rol!F$6+INDEX(Turnos!$I$6:$I$17,c_idx!F10)/1440,"")</f>
      </c>
      <c r="G10">
        <f>IF(c_hrs!G10&gt;0,Rol!G$6+INDEX(Turnos!$I$6:$I$17,c_idx!G10)/1440,"")</f>
      </c>
      <c r="H10">
        <f>IF(c_hrs!H10&gt;0,Rol!H$6+INDEX(Turnos!$I$6:$I$17,c_idx!H10)/1440,"")</f>
      </c>
      <c r="I10">
        <f>IF(c_hrs!I10&gt;0,Rol!I$6+INDEX(Turnos!$I$6:$I$17,c_idx!I10)/1440,"")</f>
      </c>
      <c r="J10">
        <f>IF(c_hrs!J10&gt;0,Rol!J$6+INDEX(Turnos!$I$6:$I$17,c_idx!J10)/1440,"")</f>
      </c>
      <c r="K10">
        <f>IF(c_hrs!K10&gt;0,Rol!K$6+INDEX(Turnos!$I$6:$I$17,c_idx!K10)/1440,"")</f>
      </c>
      <c r="L10">
        <f>IF(c_hrs!L10&gt;0,Rol!L$6+INDEX(Turnos!$I$6:$I$17,c_idx!L10)/1440,"")</f>
      </c>
      <c r="M10">
        <f>IF(c_hrs!M10&gt;0,Rol!M$6+INDEX(Turnos!$I$6:$I$17,c_idx!M10)/1440,"")</f>
      </c>
      <c r="N10">
        <f>IF(c_hrs!N10&gt;0,Rol!N$6+INDEX(Turnos!$I$6:$I$17,c_idx!N10)/1440,"")</f>
      </c>
      <c r="O10">
        <f>IF(c_hrs!O10&gt;0,Rol!O$6+INDEX(Turnos!$I$6:$I$17,c_idx!O10)/1440,"")</f>
      </c>
      <c r="P10">
        <f>IF(c_hrs!P10&gt;0,Rol!P$6+INDEX(Turnos!$I$6:$I$17,c_idx!P10)/1440,"")</f>
      </c>
      <c r="Q10">
        <f>IF(c_hrs!Q10&gt;0,Rol!Q$6+INDEX(Turnos!$I$6:$I$17,c_idx!Q10)/1440,"")</f>
      </c>
      <c r="R10">
        <f>IF(c_hrs!R10&gt;0,Rol!R$6+INDEX(Turnos!$I$6:$I$17,c_idx!R10)/1440,"")</f>
      </c>
      <c r="S10">
        <f>IF(c_hrs!S10&gt;0,Rol!S$6+INDEX(Turnos!$I$6:$I$17,c_idx!S10)/1440,"")</f>
      </c>
      <c r="T10">
        <f>IF(c_hrs!T10&gt;0,Rol!T$6+INDEX(Turnos!$I$6:$I$17,c_idx!T10)/1440,"")</f>
      </c>
      <c r="U10">
        <f>IF(c_hrs!U10&gt;0,Rol!U$6+INDEX(Turnos!$I$6:$I$17,c_idx!U10)/1440,"")</f>
      </c>
      <c r="V10">
        <f>IF(c_hrs!V10&gt;0,Rol!V$6+INDEX(Turnos!$I$6:$I$17,c_idx!V10)/1440,"")</f>
      </c>
      <c r="W10">
        <f>IF(c_hrs!W10&gt;0,Rol!W$6+INDEX(Turnos!$I$6:$I$17,c_idx!W10)/1440,"")</f>
      </c>
      <c r="X10">
        <f>IF(c_hrs!X10&gt;0,Rol!X$6+INDEX(Turnos!$I$6:$I$17,c_idx!X10)/1440,"")</f>
      </c>
      <c r="Y10">
        <f>IF(c_hrs!Y10&gt;0,Rol!Y$6+INDEX(Turnos!$I$6:$I$17,c_idx!Y10)/1440,"")</f>
      </c>
      <c r="Z10">
        <f>IF(c_hrs!Z10&gt;0,Rol!Z$6+INDEX(Turnos!$I$6:$I$17,c_idx!Z10)/1440,"")</f>
      </c>
      <c r="AA10">
        <f>IF(c_hrs!AA10&gt;0,Rol!AA$6+INDEX(Turnos!$I$6:$I$17,c_idx!AA10)/1440,"")</f>
      </c>
      <c r="AB10">
        <f>IF(c_hrs!AB10&gt;0,Rol!AB$6+INDEX(Turnos!$I$6:$I$17,c_idx!AB10)/1440,"")</f>
      </c>
      <c r="AC10">
        <f>IF(c_hrs!AC10&gt;0,Rol!AC$6+INDEX(Turnos!$I$6:$I$17,c_idx!AC10)/1440,"")</f>
      </c>
      <c r="AD10">
        <f>IF(c_hrs!AD10&gt;0,Rol!AD$6+INDEX(Turnos!$I$6:$I$17,c_idx!AD10)/1440,"")</f>
      </c>
      <c r="AE10">
        <f>IF(c_hrs!AE10&gt;0,Rol!AE$6+INDEX(Turnos!$I$6:$I$17,c_idx!AE10)/1440,"")</f>
      </c>
      <c r="AF10">
        <f>IF(c_hrs!AF10&gt;0,Rol!AF$6+INDEX(Turnos!$I$6:$I$17,c_idx!AF10)/1440,"")</f>
      </c>
      <c r="AG10">
        <f>IF(c_hrs!AG10&gt;0,Rol!AG$6+INDEX(Turnos!$I$6:$I$17,c_idx!AG10)/1440,"")</f>
      </c>
      <c r="AH10">
        <f>IF(c_hrs!AH10&gt;0,Rol!AH$6+INDEX(Turnos!$I$6:$I$17,c_idx!AH10)/1440,"")</f>
      </c>
      <c r="AI10">
        <f>IF(c_hrs!AI10&gt;0,Rol!AI$6+INDEX(Turnos!$I$6:$I$17,c_idx!AI10)/1440,"")</f>
      </c>
      <c r="AJ10">
        <f>IF(c_hrs!AJ10&gt;0,Rol!AJ$6+INDEX(Turnos!$I$6:$I$17,c_idx!AJ10)/1440,"")</f>
      </c>
    </row>
    <row r="11" spans="2:36" x14ac:dyDescent="0.25">
      <c r="B11">
        <f>IF(c_hrs!B11&gt;0,Rol!B$6+INDEX(Turnos!$I$6:$I$17,c_idx!B11)/1440,"")</f>
      </c>
      <c r="C11">
        <f>IF(c_hrs!C11&gt;0,Rol!C$6+INDEX(Turnos!$I$6:$I$17,c_idx!C11)/1440,"")</f>
      </c>
      <c r="D11">
        <f>IF(c_hrs!D11&gt;0,Rol!D$6+INDEX(Turnos!$I$6:$I$17,c_idx!D11)/1440,"")</f>
      </c>
      <c r="E11">
        <f>IF(c_hrs!E11&gt;0,Rol!E$6+INDEX(Turnos!$I$6:$I$17,c_idx!E11)/1440,"")</f>
      </c>
      <c r="F11">
        <f>IF(c_hrs!F11&gt;0,Rol!F$6+INDEX(Turnos!$I$6:$I$17,c_idx!F11)/1440,"")</f>
      </c>
      <c r="G11">
        <f>IF(c_hrs!G11&gt;0,Rol!G$6+INDEX(Turnos!$I$6:$I$17,c_idx!G11)/1440,"")</f>
      </c>
      <c r="H11">
        <f>IF(c_hrs!H11&gt;0,Rol!H$6+INDEX(Turnos!$I$6:$I$17,c_idx!H11)/1440,"")</f>
      </c>
      <c r="I11">
        <f>IF(c_hrs!I11&gt;0,Rol!I$6+INDEX(Turnos!$I$6:$I$17,c_idx!I11)/1440,"")</f>
      </c>
      <c r="J11">
        <f>IF(c_hrs!J11&gt;0,Rol!J$6+INDEX(Turnos!$I$6:$I$17,c_idx!J11)/1440,"")</f>
      </c>
      <c r="K11">
        <f>IF(c_hrs!K11&gt;0,Rol!K$6+INDEX(Turnos!$I$6:$I$17,c_idx!K11)/1440,"")</f>
      </c>
      <c r="L11">
        <f>IF(c_hrs!L11&gt;0,Rol!L$6+INDEX(Turnos!$I$6:$I$17,c_idx!L11)/1440,"")</f>
      </c>
      <c r="M11">
        <f>IF(c_hrs!M11&gt;0,Rol!M$6+INDEX(Turnos!$I$6:$I$17,c_idx!M11)/1440,"")</f>
      </c>
      <c r="N11">
        <f>IF(c_hrs!N11&gt;0,Rol!N$6+INDEX(Turnos!$I$6:$I$17,c_idx!N11)/1440,"")</f>
      </c>
      <c r="O11">
        <f>IF(c_hrs!O11&gt;0,Rol!O$6+INDEX(Turnos!$I$6:$I$17,c_idx!O11)/1440,"")</f>
      </c>
      <c r="P11">
        <f>IF(c_hrs!P11&gt;0,Rol!P$6+INDEX(Turnos!$I$6:$I$17,c_idx!P11)/1440,"")</f>
      </c>
      <c r="Q11">
        <f>IF(c_hrs!Q11&gt;0,Rol!Q$6+INDEX(Turnos!$I$6:$I$17,c_idx!Q11)/1440,"")</f>
      </c>
      <c r="R11">
        <f>IF(c_hrs!R11&gt;0,Rol!R$6+INDEX(Turnos!$I$6:$I$17,c_idx!R11)/1440,"")</f>
      </c>
      <c r="S11">
        <f>IF(c_hrs!S11&gt;0,Rol!S$6+INDEX(Turnos!$I$6:$I$17,c_idx!S11)/1440,"")</f>
      </c>
      <c r="T11">
        <f>IF(c_hrs!T11&gt;0,Rol!T$6+INDEX(Turnos!$I$6:$I$17,c_idx!T11)/1440,"")</f>
      </c>
      <c r="U11">
        <f>IF(c_hrs!U11&gt;0,Rol!U$6+INDEX(Turnos!$I$6:$I$17,c_idx!U11)/1440,"")</f>
      </c>
      <c r="V11">
        <f>IF(c_hrs!V11&gt;0,Rol!V$6+INDEX(Turnos!$I$6:$I$17,c_idx!V11)/1440,"")</f>
      </c>
      <c r="W11">
        <f>IF(c_hrs!W11&gt;0,Rol!W$6+INDEX(Turnos!$I$6:$I$17,c_idx!W11)/1440,"")</f>
      </c>
      <c r="X11">
        <f>IF(c_hrs!X11&gt;0,Rol!X$6+INDEX(Turnos!$I$6:$I$17,c_idx!X11)/1440,"")</f>
      </c>
      <c r="Y11">
        <f>IF(c_hrs!Y11&gt;0,Rol!Y$6+INDEX(Turnos!$I$6:$I$17,c_idx!Y11)/1440,"")</f>
      </c>
      <c r="Z11">
        <f>IF(c_hrs!Z11&gt;0,Rol!Z$6+INDEX(Turnos!$I$6:$I$17,c_idx!Z11)/1440,"")</f>
      </c>
      <c r="AA11">
        <f>IF(c_hrs!AA11&gt;0,Rol!AA$6+INDEX(Turnos!$I$6:$I$17,c_idx!AA11)/1440,"")</f>
      </c>
      <c r="AB11">
        <f>IF(c_hrs!AB11&gt;0,Rol!AB$6+INDEX(Turnos!$I$6:$I$17,c_idx!AB11)/1440,"")</f>
      </c>
      <c r="AC11">
        <f>IF(c_hrs!AC11&gt;0,Rol!AC$6+INDEX(Turnos!$I$6:$I$17,c_idx!AC11)/1440,"")</f>
      </c>
      <c r="AD11">
        <f>IF(c_hrs!AD11&gt;0,Rol!AD$6+INDEX(Turnos!$I$6:$I$17,c_idx!AD11)/1440,"")</f>
      </c>
      <c r="AE11">
        <f>IF(c_hrs!AE11&gt;0,Rol!AE$6+INDEX(Turnos!$I$6:$I$17,c_idx!AE11)/1440,"")</f>
      </c>
      <c r="AF11">
        <f>IF(c_hrs!AF11&gt;0,Rol!AF$6+INDEX(Turnos!$I$6:$I$17,c_idx!AF11)/1440,"")</f>
      </c>
      <c r="AG11">
        <f>IF(c_hrs!AG11&gt;0,Rol!AG$6+INDEX(Turnos!$I$6:$I$17,c_idx!AG11)/1440,"")</f>
      </c>
      <c r="AH11">
        <f>IF(c_hrs!AH11&gt;0,Rol!AH$6+INDEX(Turnos!$I$6:$I$17,c_idx!AH11)/1440,"")</f>
      </c>
      <c r="AI11">
        <f>IF(c_hrs!AI11&gt;0,Rol!AI$6+INDEX(Turnos!$I$6:$I$17,c_idx!AI11)/1440,"")</f>
      </c>
      <c r="AJ11">
        <f>IF(c_hrs!AJ11&gt;0,Rol!AJ$6+INDEX(Turnos!$I$6:$I$17,c_idx!AJ11)/1440,"")</f>
      </c>
    </row>
    <row r="12" spans="2:36" x14ac:dyDescent="0.25">
      <c r="B12">
        <f>IF(c_hrs!B12&gt;0,Rol!B$6+INDEX(Turnos!$I$6:$I$17,c_idx!B12)/1440,"")</f>
      </c>
      <c r="C12">
        <f>IF(c_hrs!C12&gt;0,Rol!C$6+INDEX(Turnos!$I$6:$I$17,c_idx!C12)/1440,"")</f>
      </c>
      <c r="D12">
        <f>IF(c_hrs!D12&gt;0,Rol!D$6+INDEX(Turnos!$I$6:$I$17,c_idx!D12)/1440,"")</f>
      </c>
      <c r="E12">
        <f>IF(c_hrs!E12&gt;0,Rol!E$6+INDEX(Turnos!$I$6:$I$17,c_idx!E12)/1440,"")</f>
      </c>
      <c r="F12">
        <f>IF(c_hrs!F12&gt;0,Rol!F$6+INDEX(Turnos!$I$6:$I$17,c_idx!F12)/1440,"")</f>
      </c>
      <c r="G12">
        <f>IF(c_hrs!G12&gt;0,Rol!G$6+INDEX(Turnos!$I$6:$I$17,c_idx!G12)/1440,"")</f>
      </c>
      <c r="H12">
        <f>IF(c_hrs!H12&gt;0,Rol!H$6+INDEX(Turnos!$I$6:$I$17,c_idx!H12)/1440,"")</f>
      </c>
      <c r="I12">
        <f>IF(c_hrs!I12&gt;0,Rol!I$6+INDEX(Turnos!$I$6:$I$17,c_idx!I12)/1440,"")</f>
      </c>
      <c r="J12">
        <f>IF(c_hrs!J12&gt;0,Rol!J$6+INDEX(Turnos!$I$6:$I$17,c_idx!J12)/1440,"")</f>
      </c>
      <c r="K12">
        <f>IF(c_hrs!K12&gt;0,Rol!K$6+INDEX(Turnos!$I$6:$I$17,c_idx!K12)/1440,"")</f>
      </c>
      <c r="L12">
        <f>IF(c_hrs!L12&gt;0,Rol!L$6+INDEX(Turnos!$I$6:$I$17,c_idx!L12)/1440,"")</f>
      </c>
      <c r="M12">
        <f>IF(c_hrs!M12&gt;0,Rol!M$6+INDEX(Turnos!$I$6:$I$17,c_idx!M12)/1440,"")</f>
      </c>
      <c r="N12">
        <f>IF(c_hrs!N12&gt;0,Rol!N$6+INDEX(Turnos!$I$6:$I$17,c_idx!N12)/1440,"")</f>
      </c>
      <c r="O12">
        <f>IF(c_hrs!O12&gt;0,Rol!O$6+INDEX(Turnos!$I$6:$I$17,c_idx!O12)/1440,"")</f>
      </c>
      <c r="P12">
        <f>IF(c_hrs!P12&gt;0,Rol!P$6+INDEX(Turnos!$I$6:$I$17,c_idx!P12)/1440,"")</f>
      </c>
      <c r="Q12">
        <f>IF(c_hrs!Q12&gt;0,Rol!Q$6+INDEX(Turnos!$I$6:$I$17,c_idx!Q12)/1440,"")</f>
      </c>
      <c r="R12">
        <f>IF(c_hrs!R12&gt;0,Rol!R$6+INDEX(Turnos!$I$6:$I$17,c_idx!R12)/1440,"")</f>
      </c>
      <c r="S12">
        <f>IF(c_hrs!S12&gt;0,Rol!S$6+INDEX(Turnos!$I$6:$I$17,c_idx!S12)/1440,"")</f>
      </c>
      <c r="T12">
        <f>IF(c_hrs!T12&gt;0,Rol!T$6+INDEX(Turnos!$I$6:$I$17,c_idx!T12)/1440,"")</f>
      </c>
      <c r="U12">
        <f>IF(c_hrs!U12&gt;0,Rol!U$6+INDEX(Turnos!$I$6:$I$17,c_idx!U12)/1440,"")</f>
      </c>
      <c r="V12">
        <f>IF(c_hrs!V12&gt;0,Rol!V$6+INDEX(Turnos!$I$6:$I$17,c_idx!V12)/1440,"")</f>
      </c>
      <c r="W12">
        <f>IF(c_hrs!W12&gt;0,Rol!W$6+INDEX(Turnos!$I$6:$I$17,c_idx!W12)/1440,"")</f>
      </c>
      <c r="X12">
        <f>IF(c_hrs!X12&gt;0,Rol!X$6+INDEX(Turnos!$I$6:$I$17,c_idx!X12)/1440,"")</f>
      </c>
      <c r="Y12">
        <f>IF(c_hrs!Y12&gt;0,Rol!Y$6+INDEX(Turnos!$I$6:$I$17,c_idx!Y12)/1440,"")</f>
      </c>
      <c r="Z12">
        <f>IF(c_hrs!Z12&gt;0,Rol!Z$6+INDEX(Turnos!$I$6:$I$17,c_idx!Z12)/1440,"")</f>
      </c>
      <c r="AA12">
        <f>IF(c_hrs!AA12&gt;0,Rol!AA$6+INDEX(Turnos!$I$6:$I$17,c_idx!AA12)/1440,"")</f>
      </c>
      <c r="AB12">
        <f>IF(c_hrs!AB12&gt;0,Rol!AB$6+INDEX(Turnos!$I$6:$I$17,c_idx!AB12)/1440,"")</f>
      </c>
      <c r="AC12">
        <f>IF(c_hrs!AC12&gt;0,Rol!AC$6+INDEX(Turnos!$I$6:$I$17,c_idx!AC12)/1440,"")</f>
      </c>
      <c r="AD12">
        <f>IF(c_hrs!AD12&gt;0,Rol!AD$6+INDEX(Turnos!$I$6:$I$17,c_idx!AD12)/1440,"")</f>
      </c>
      <c r="AE12">
        <f>IF(c_hrs!AE12&gt;0,Rol!AE$6+INDEX(Turnos!$I$6:$I$17,c_idx!AE12)/1440,"")</f>
      </c>
      <c r="AF12">
        <f>IF(c_hrs!AF12&gt;0,Rol!AF$6+INDEX(Turnos!$I$6:$I$17,c_idx!AF12)/1440,"")</f>
      </c>
      <c r="AG12">
        <f>IF(c_hrs!AG12&gt;0,Rol!AG$6+INDEX(Turnos!$I$6:$I$17,c_idx!AG12)/1440,"")</f>
      </c>
      <c r="AH12">
        <f>IF(c_hrs!AH12&gt;0,Rol!AH$6+INDEX(Turnos!$I$6:$I$17,c_idx!AH12)/1440,"")</f>
      </c>
      <c r="AI12">
        <f>IF(c_hrs!AI12&gt;0,Rol!AI$6+INDEX(Turnos!$I$6:$I$17,c_idx!AI12)/1440,"")</f>
      </c>
      <c r="AJ12">
        <f>IF(c_hrs!AJ12&gt;0,Rol!AJ$6+INDEX(Turnos!$I$6:$I$17,c_idx!AJ12)/1440,"")</f>
      </c>
    </row>
    <row r="13" spans="2:36" x14ac:dyDescent="0.25">
      <c r="B13">
        <f>IF(c_hrs!B13&gt;0,Rol!B$6+INDEX(Turnos!$I$6:$I$17,c_idx!B13)/1440,"")</f>
      </c>
      <c r="C13">
        <f>IF(c_hrs!C13&gt;0,Rol!C$6+INDEX(Turnos!$I$6:$I$17,c_idx!C13)/1440,"")</f>
      </c>
      <c r="D13">
        <f>IF(c_hrs!D13&gt;0,Rol!D$6+INDEX(Turnos!$I$6:$I$17,c_idx!D13)/1440,"")</f>
      </c>
      <c r="E13">
        <f>IF(c_hrs!E13&gt;0,Rol!E$6+INDEX(Turnos!$I$6:$I$17,c_idx!E13)/1440,"")</f>
      </c>
      <c r="F13">
        <f>IF(c_hrs!F13&gt;0,Rol!F$6+INDEX(Turnos!$I$6:$I$17,c_idx!F13)/1440,"")</f>
      </c>
      <c r="G13">
        <f>IF(c_hrs!G13&gt;0,Rol!G$6+INDEX(Turnos!$I$6:$I$17,c_idx!G13)/1440,"")</f>
      </c>
      <c r="H13">
        <f>IF(c_hrs!H13&gt;0,Rol!H$6+INDEX(Turnos!$I$6:$I$17,c_idx!H13)/1440,"")</f>
      </c>
      <c r="I13">
        <f>IF(c_hrs!I13&gt;0,Rol!I$6+INDEX(Turnos!$I$6:$I$17,c_idx!I13)/1440,"")</f>
      </c>
      <c r="J13">
        <f>IF(c_hrs!J13&gt;0,Rol!J$6+INDEX(Turnos!$I$6:$I$17,c_idx!J13)/1440,"")</f>
      </c>
      <c r="K13">
        <f>IF(c_hrs!K13&gt;0,Rol!K$6+INDEX(Turnos!$I$6:$I$17,c_idx!K13)/1440,"")</f>
      </c>
      <c r="L13">
        <f>IF(c_hrs!L13&gt;0,Rol!L$6+INDEX(Turnos!$I$6:$I$17,c_idx!L13)/1440,"")</f>
      </c>
      <c r="M13">
        <f>IF(c_hrs!M13&gt;0,Rol!M$6+INDEX(Turnos!$I$6:$I$17,c_idx!M13)/1440,"")</f>
      </c>
      <c r="N13">
        <f>IF(c_hrs!N13&gt;0,Rol!N$6+INDEX(Turnos!$I$6:$I$17,c_idx!N13)/1440,"")</f>
      </c>
      <c r="O13">
        <f>IF(c_hrs!O13&gt;0,Rol!O$6+INDEX(Turnos!$I$6:$I$17,c_idx!O13)/1440,"")</f>
      </c>
      <c r="P13">
        <f>IF(c_hrs!P13&gt;0,Rol!P$6+INDEX(Turnos!$I$6:$I$17,c_idx!P13)/1440,"")</f>
      </c>
      <c r="Q13">
        <f>IF(c_hrs!Q13&gt;0,Rol!Q$6+INDEX(Turnos!$I$6:$I$17,c_idx!Q13)/1440,"")</f>
      </c>
      <c r="R13">
        <f>IF(c_hrs!R13&gt;0,Rol!R$6+INDEX(Turnos!$I$6:$I$17,c_idx!R13)/1440,"")</f>
      </c>
      <c r="S13">
        <f>IF(c_hrs!S13&gt;0,Rol!S$6+INDEX(Turnos!$I$6:$I$17,c_idx!S13)/1440,"")</f>
      </c>
      <c r="T13">
        <f>IF(c_hrs!T13&gt;0,Rol!T$6+INDEX(Turnos!$I$6:$I$17,c_idx!T13)/1440,"")</f>
      </c>
      <c r="U13">
        <f>IF(c_hrs!U13&gt;0,Rol!U$6+INDEX(Turnos!$I$6:$I$17,c_idx!U13)/1440,"")</f>
      </c>
      <c r="V13">
        <f>IF(c_hrs!V13&gt;0,Rol!V$6+INDEX(Turnos!$I$6:$I$17,c_idx!V13)/1440,"")</f>
      </c>
      <c r="W13">
        <f>IF(c_hrs!W13&gt;0,Rol!W$6+INDEX(Turnos!$I$6:$I$17,c_idx!W13)/1440,"")</f>
      </c>
      <c r="X13">
        <f>IF(c_hrs!X13&gt;0,Rol!X$6+INDEX(Turnos!$I$6:$I$17,c_idx!X13)/1440,"")</f>
      </c>
      <c r="Y13">
        <f>IF(c_hrs!Y13&gt;0,Rol!Y$6+INDEX(Turnos!$I$6:$I$17,c_idx!Y13)/1440,"")</f>
      </c>
      <c r="Z13">
        <f>IF(c_hrs!Z13&gt;0,Rol!Z$6+INDEX(Turnos!$I$6:$I$17,c_idx!Z13)/1440,"")</f>
      </c>
      <c r="AA13">
        <f>IF(c_hrs!AA13&gt;0,Rol!AA$6+INDEX(Turnos!$I$6:$I$17,c_idx!AA13)/1440,"")</f>
      </c>
      <c r="AB13">
        <f>IF(c_hrs!AB13&gt;0,Rol!AB$6+INDEX(Turnos!$I$6:$I$17,c_idx!AB13)/1440,"")</f>
      </c>
      <c r="AC13">
        <f>IF(c_hrs!AC13&gt;0,Rol!AC$6+INDEX(Turnos!$I$6:$I$17,c_idx!AC13)/1440,"")</f>
      </c>
      <c r="AD13">
        <f>IF(c_hrs!AD13&gt;0,Rol!AD$6+INDEX(Turnos!$I$6:$I$17,c_idx!AD13)/1440,"")</f>
      </c>
      <c r="AE13">
        <f>IF(c_hrs!AE13&gt;0,Rol!AE$6+INDEX(Turnos!$I$6:$I$17,c_idx!AE13)/1440,"")</f>
      </c>
      <c r="AF13">
        <f>IF(c_hrs!AF13&gt;0,Rol!AF$6+INDEX(Turnos!$I$6:$I$17,c_idx!AF13)/1440,"")</f>
      </c>
      <c r="AG13">
        <f>IF(c_hrs!AG13&gt;0,Rol!AG$6+INDEX(Turnos!$I$6:$I$17,c_idx!AG13)/1440,"")</f>
      </c>
      <c r="AH13">
        <f>IF(c_hrs!AH13&gt;0,Rol!AH$6+INDEX(Turnos!$I$6:$I$17,c_idx!AH13)/1440,"")</f>
      </c>
      <c r="AI13">
        <f>IF(c_hrs!AI13&gt;0,Rol!AI$6+INDEX(Turnos!$I$6:$I$17,c_idx!AI13)/1440,"")</f>
      </c>
      <c r="AJ13">
        <f>IF(c_hrs!AJ13&gt;0,Rol!AJ$6+INDEX(Turnos!$I$6:$I$17,c_idx!AJ13)/1440,"")</f>
      </c>
    </row>
    <row r="14" spans="2:36" x14ac:dyDescent="0.25">
      <c r="B14">
        <f>IF(c_hrs!B14&gt;0,Rol!B$6+INDEX(Turnos!$I$6:$I$17,c_idx!B14)/1440,"")</f>
      </c>
      <c r="C14">
        <f>IF(c_hrs!C14&gt;0,Rol!C$6+INDEX(Turnos!$I$6:$I$17,c_idx!C14)/1440,"")</f>
      </c>
      <c r="D14">
        <f>IF(c_hrs!D14&gt;0,Rol!D$6+INDEX(Turnos!$I$6:$I$17,c_idx!D14)/1440,"")</f>
      </c>
      <c r="E14">
        <f>IF(c_hrs!E14&gt;0,Rol!E$6+INDEX(Turnos!$I$6:$I$17,c_idx!E14)/1440,"")</f>
      </c>
      <c r="F14">
        <f>IF(c_hrs!F14&gt;0,Rol!F$6+INDEX(Turnos!$I$6:$I$17,c_idx!F14)/1440,"")</f>
      </c>
      <c r="G14">
        <f>IF(c_hrs!G14&gt;0,Rol!G$6+INDEX(Turnos!$I$6:$I$17,c_idx!G14)/1440,"")</f>
      </c>
      <c r="H14">
        <f>IF(c_hrs!H14&gt;0,Rol!H$6+INDEX(Turnos!$I$6:$I$17,c_idx!H14)/1440,"")</f>
      </c>
      <c r="I14">
        <f>IF(c_hrs!I14&gt;0,Rol!I$6+INDEX(Turnos!$I$6:$I$17,c_idx!I14)/1440,"")</f>
      </c>
      <c r="J14">
        <f>IF(c_hrs!J14&gt;0,Rol!J$6+INDEX(Turnos!$I$6:$I$17,c_idx!J14)/1440,"")</f>
      </c>
      <c r="K14">
        <f>IF(c_hrs!K14&gt;0,Rol!K$6+INDEX(Turnos!$I$6:$I$17,c_idx!K14)/1440,"")</f>
      </c>
      <c r="L14">
        <f>IF(c_hrs!L14&gt;0,Rol!L$6+INDEX(Turnos!$I$6:$I$17,c_idx!L14)/1440,"")</f>
      </c>
      <c r="M14">
        <f>IF(c_hrs!M14&gt;0,Rol!M$6+INDEX(Turnos!$I$6:$I$17,c_idx!M14)/1440,"")</f>
      </c>
      <c r="N14">
        <f>IF(c_hrs!N14&gt;0,Rol!N$6+INDEX(Turnos!$I$6:$I$17,c_idx!N14)/1440,"")</f>
      </c>
      <c r="O14">
        <f>IF(c_hrs!O14&gt;0,Rol!O$6+INDEX(Turnos!$I$6:$I$17,c_idx!O14)/1440,"")</f>
      </c>
      <c r="P14">
        <f>IF(c_hrs!P14&gt;0,Rol!P$6+INDEX(Turnos!$I$6:$I$17,c_idx!P14)/1440,"")</f>
      </c>
      <c r="Q14">
        <f>IF(c_hrs!Q14&gt;0,Rol!Q$6+INDEX(Turnos!$I$6:$I$17,c_idx!Q14)/1440,"")</f>
      </c>
      <c r="R14">
        <f>IF(c_hrs!R14&gt;0,Rol!R$6+INDEX(Turnos!$I$6:$I$17,c_idx!R14)/1440,"")</f>
      </c>
      <c r="S14">
        <f>IF(c_hrs!S14&gt;0,Rol!S$6+INDEX(Turnos!$I$6:$I$17,c_idx!S14)/1440,"")</f>
      </c>
      <c r="T14">
        <f>IF(c_hrs!T14&gt;0,Rol!T$6+INDEX(Turnos!$I$6:$I$17,c_idx!T14)/1440,"")</f>
      </c>
      <c r="U14">
        <f>IF(c_hrs!U14&gt;0,Rol!U$6+INDEX(Turnos!$I$6:$I$17,c_idx!U14)/1440,"")</f>
      </c>
      <c r="V14">
        <f>IF(c_hrs!V14&gt;0,Rol!V$6+INDEX(Turnos!$I$6:$I$17,c_idx!V14)/1440,"")</f>
      </c>
      <c r="W14">
        <f>IF(c_hrs!W14&gt;0,Rol!W$6+INDEX(Turnos!$I$6:$I$17,c_idx!W14)/1440,"")</f>
      </c>
      <c r="X14">
        <f>IF(c_hrs!X14&gt;0,Rol!X$6+INDEX(Turnos!$I$6:$I$17,c_idx!X14)/1440,"")</f>
      </c>
      <c r="Y14">
        <f>IF(c_hrs!Y14&gt;0,Rol!Y$6+INDEX(Turnos!$I$6:$I$17,c_idx!Y14)/1440,"")</f>
      </c>
      <c r="Z14">
        <f>IF(c_hrs!Z14&gt;0,Rol!Z$6+INDEX(Turnos!$I$6:$I$17,c_idx!Z14)/1440,"")</f>
      </c>
      <c r="AA14">
        <f>IF(c_hrs!AA14&gt;0,Rol!AA$6+INDEX(Turnos!$I$6:$I$17,c_idx!AA14)/1440,"")</f>
      </c>
      <c r="AB14">
        <f>IF(c_hrs!AB14&gt;0,Rol!AB$6+INDEX(Turnos!$I$6:$I$17,c_idx!AB14)/1440,"")</f>
      </c>
      <c r="AC14">
        <f>IF(c_hrs!AC14&gt;0,Rol!AC$6+INDEX(Turnos!$I$6:$I$17,c_idx!AC14)/1440,"")</f>
      </c>
      <c r="AD14">
        <f>IF(c_hrs!AD14&gt;0,Rol!AD$6+INDEX(Turnos!$I$6:$I$17,c_idx!AD14)/1440,"")</f>
      </c>
      <c r="AE14">
        <f>IF(c_hrs!AE14&gt;0,Rol!AE$6+INDEX(Turnos!$I$6:$I$17,c_idx!AE14)/1440,"")</f>
      </c>
      <c r="AF14">
        <f>IF(c_hrs!AF14&gt;0,Rol!AF$6+INDEX(Turnos!$I$6:$I$17,c_idx!AF14)/1440,"")</f>
      </c>
      <c r="AG14">
        <f>IF(c_hrs!AG14&gt;0,Rol!AG$6+INDEX(Turnos!$I$6:$I$17,c_idx!AG14)/1440,"")</f>
      </c>
      <c r="AH14">
        <f>IF(c_hrs!AH14&gt;0,Rol!AH$6+INDEX(Turnos!$I$6:$I$17,c_idx!AH14)/1440,"")</f>
      </c>
      <c r="AI14">
        <f>IF(c_hrs!AI14&gt;0,Rol!AI$6+INDEX(Turnos!$I$6:$I$17,c_idx!AI14)/1440,"")</f>
      </c>
      <c r="AJ14">
        <f>IF(c_hrs!AJ14&gt;0,Rol!AJ$6+INDEX(Turnos!$I$6:$I$17,c_idx!AJ14)/1440,"")</f>
      </c>
    </row>
    <row r="15" spans="2:36" x14ac:dyDescent="0.25">
      <c r="B15">
        <f>IF(c_hrs!B15&gt;0,Rol!B$6+INDEX(Turnos!$I$6:$I$17,c_idx!B15)/1440,"")</f>
      </c>
      <c r="C15">
        <f>IF(c_hrs!C15&gt;0,Rol!C$6+INDEX(Turnos!$I$6:$I$17,c_idx!C15)/1440,"")</f>
      </c>
      <c r="D15">
        <f>IF(c_hrs!D15&gt;0,Rol!D$6+INDEX(Turnos!$I$6:$I$17,c_idx!D15)/1440,"")</f>
      </c>
      <c r="E15">
        <f>IF(c_hrs!E15&gt;0,Rol!E$6+INDEX(Turnos!$I$6:$I$17,c_idx!E15)/1440,"")</f>
      </c>
      <c r="F15">
        <f>IF(c_hrs!F15&gt;0,Rol!F$6+INDEX(Turnos!$I$6:$I$17,c_idx!F15)/1440,"")</f>
      </c>
      <c r="G15">
        <f>IF(c_hrs!G15&gt;0,Rol!G$6+INDEX(Turnos!$I$6:$I$17,c_idx!G15)/1440,"")</f>
      </c>
      <c r="H15">
        <f>IF(c_hrs!H15&gt;0,Rol!H$6+INDEX(Turnos!$I$6:$I$17,c_idx!H15)/1440,"")</f>
      </c>
      <c r="I15">
        <f>IF(c_hrs!I15&gt;0,Rol!I$6+INDEX(Turnos!$I$6:$I$17,c_idx!I15)/1440,"")</f>
      </c>
      <c r="J15">
        <f>IF(c_hrs!J15&gt;0,Rol!J$6+INDEX(Turnos!$I$6:$I$17,c_idx!J15)/1440,"")</f>
      </c>
      <c r="K15">
        <f>IF(c_hrs!K15&gt;0,Rol!K$6+INDEX(Turnos!$I$6:$I$17,c_idx!K15)/1440,"")</f>
      </c>
      <c r="L15">
        <f>IF(c_hrs!L15&gt;0,Rol!L$6+INDEX(Turnos!$I$6:$I$17,c_idx!L15)/1440,"")</f>
      </c>
      <c r="M15">
        <f>IF(c_hrs!M15&gt;0,Rol!M$6+INDEX(Turnos!$I$6:$I$17,c_idx!M15)/1440,"")</f>
      </c>
      <c r="N15">
        <f>IF(c_hrs!N15&gt;0,Rol!N$6+INDEX(Turnos!$I$6:$I$17,c_idx!N15)/1440,"")</f>
      </c>
      <c r="O15">
        <f>IF(c_hrs!O15&gt;0,Rol!O$6+INDEX(Turnos!$I$6:$I$17,c_idx!O15)/1440,"")</f>
      </c>
      <c r="P15">
        <f>IF(c_hrs!P15&gt;0,Rol!P$6+INDEX(Turnos!$I$6:$I$17,c_idx!P15)/1440,"")</f>
      </c>
      <c r="Q15">
        <f>IF(c_hrs!Q15&gt;0,Rol!Q$6+INDEX(Turnos!$I$6:$I$17,c_idx!Q15)/1440,"")</f>
      </c>
      <c r="R15">
        <f>IF(c_hrs!R15&gt;0,Rol!R$6+INDEX(Turnos!$I$6:$I$17,c_idx!R15)/1440,"")</f>
      </c>
      <c r="S15">
        <f>IF(c_hrs!S15&gt;0,Rol!S$6+INDEX(Turnos!$I$6:$I$17,c_idx!S15)/1440,"")</f>
      </c>
      <c r="T15">
        <f>IF(c_hrs!T15&gt;0,Rol!T$6+INDEX(Turnos!$I$6:$I$17,c_idx!T15)/1440,"")</f>
      </c>
      <c r="U15">
        <f>IF(c_hrs!U15&gt;0,Rol!U$6+INDEX(Turnos!$I$6:$I$17,c_idx!U15)/1440,"")</f>
      </c>
      <c r="V15">
        <f>IF(c_hrs!V15&gt;0,Rol!V$6+INDEX(Turnos!$I$6:$I$17,c_idx!V15)/1440,"")</f>
      </c>
      <c r="W15">
        <f>IF(c_hrs!W15&gt;0,Rol!W$6+INDEX(Turnos!$I$6:$I$17,c_idx!W15)/1440,"")</f>
      </c>
      <c r="X15">
        <f>IF(c_hrs!X15&gt;0,Rol!X$6+INDEX(Turnos!$I$6:$I$17,c_idx!X15)/1440,"")</f>
      </c>
      <c r="Y15">
        <f>IF(c_hrs!Y15&gt;0,Rol!Y$6+INDEX(Turnos!$I$6:$I$17,c_idx!Y15)/1440,"")</f>
      </c>
      <c r="Z15">
        <f>IF(c_hrs!Z15&gt;0,Rol!Z$6+INDEX(Turnos!$I$6:$I$17,c_idx!Z15)/1440,"")</f>
      </c>
      <c r="AA15">
        <f>IF(c_hrs!AA15&gt;0,Rol!AA$6+INDEX(Turnos!$I$6:$I$17,c_idx!AA15)/1440,"")</f>
      </c>
      <c r="AB15">
        <f>IF(c_hrs!AB15&gt;0,Rol!AB$6+INDEX(Turnos!$I$6:$I$17,c_idx!AB15)/1440,"")</f>
      </c>
      <c r="AC15">
        <f>IF(c_hrs!AC15&gt;0,Rol!AC$6+INDEX(Turnos!$I$6:$I$17,c_idx!AC15)/1440,"")</f>
      </c>
      <c r="AD15">
        <f>IF(c_hrs!AD15&gt;0,Rol!AD$6+INDEX(Turnos!$I$6:$I$17,c_idx!AD15)/1440,"")</f>
      </c>
      <c r="AE15">
        <f>IF(c_hrs!AE15&gt;0,Rol!AE$6+INDEX(Turnos!$I$6:$I$17,c_idx!AE15)/1440,"")</f>
      </c>
      <c r="AF15">
        <f>IF(c_hrs!AF15&gt;0,Rol!AF$6+INDEX(Turnos!$I$6:$I$17,c_idx!AF15)/1440,"")</f>
      </c>
      <c r="AG15">
        <f>IF(c_hrs!AG15&gt;0,Rol!AG$6+INDEX(Turnos!$I$6:$I$17,c_idx!AG15)/1440,"")</f>
      </c>
      <c r="AH15">
        <f>IF(c_hrs!AH15&gt;0,Rol!AH$6+INDEX(Turnos!$I$6:$I$17,c_idx!AH15)/1440,"")</f>
      </c>
      <c r="AI15">
        <f>IF(c_hrs!AI15&gt;0,Rol!AI$6+INDEX(Turnos!$I$6:$I$17,c_idx!AI15)/1440,"")</f>
      </c>
      <c r="AJ15">
        <f>IF(c_hrs!AJ15&gt;0,Rol!AJ$6+INDEX(Turnos!$I$6:$I$17,c_idx!AJ15)/1440,"")</f>
      </c>
    </row>
    <row r="16" spans="2:36" x14ac:dyDescent="0.25">
      <c r="B16">
        <f>IF(c_hrs!B16&gt;0,Rol!B$6+INDEX(Turnos!$I$6:$I$17,c_idx!B16)/1440,"")</f>
      </c>
      <c r="C16">
        <f>IF(c_hrs!C16&gt;0,Rol!C$6+INDEX(Turnos!$I$6:$I$17,c_idx!C16)/1440,"")</f>
      </c>
      <c r="D16">
        <f>IF(c_hrs!D16&gt;0,Rol!D$6+INDEX(Turnos!$I$6:$I$17,c_idx!D16)/1440,"")</f>
      </c>
      <c r="E16">
        <f>IF(c_hrs!E16&gt;0,Rol!E$6+INDEX(Turnos!$I$6:$I$17,c_idx!E16)/1440,"")</f>
      </c>
      <c r="F16">
        <f>IF(c_hrs!F16&gt;0,Rol!F$6+INDEX(Turnos!$I$6:$I$17,c_idx!F16)/1440,"")</f>
      </c>
      <c r="G16">
        <f>IF(c_hrs!G16&gt;0,Rol!G$6+INDEX(Turnos!$I$6:$I$17,c_idx!G16)/1440,"")</f>
      </c>
      <c r="H16">
        <f>IF(c_hrs!H16&gt;0,Rol!H$6+INDEX(Turnos!$I$6:$I$17,c_idx!H16)/1440,"")</f>
      </c>
      <c r="I16">
        <f>IF(c_hrs!I16&gt;0,Rol!I$6+INDEX(Turnos!$I$6:$I$17,c_idx!I16)/1440,"")</f>
      </c>
      <c r="J16">
        <f>IF(c_hrs!J16&gt;0,Rol!J$6+INDEX(Turnos!$I$6:$I$17,c_idx!J16)/1440,"")</f>
      </c>
      <c r="K16">
        <f>IF(c_hrs!K16&gt;0,Rol!K$6+INDEX(Turnos!$I$6:$I$17,c_idx!K16)/1440,"")</f>
      </c>
      <c r="L16">
        <f>IF(c_hrs!L16&gt;0,Rol!L$6+INDEX(Turnos!$I$6:$I$17,c_idx!L16)/1440,"")</f>
      </c>
      <c r="M16">
        <f>IF(c_hrs!M16&gt;0,Rol!M$6+INDEX(Turnos!$I$6:$I$17,c_idx!M16)/1440,"")</f>
      </c>
      <c r="N16">
        <f>IF(c_hrs!N16&gt;0,Rol!N$6+INDEX(Turnos!$I$6:$I$17,c_idx!N16)/1440,"")</f>
      </c>
      <c r="O16">
        <f>IF(c_hrs!O16&gt;0,Rol!O$6+INDEX(Turnos!$I$6:$I$17,c_idx!O16)/1440,"")</f>
      </c>
      <c r="P16">
        <f>IF(c_hrs!P16&gt;0,Rol!P$6+INDEX(Turnos!$I$6:$I$17,c_idx!P16)/1440,"")</f>
      </c>
      <c r="Q16">
        <f>IF(c_hrs!Q16&gt;0,Rol!Q$6+INDEX(Turnos!$I$6:$I$17,c_idx!Q16)/1440,"")</f>
      </c>
      <c r="R16">
        <f>IF(c_hrs!R16&gt;0,Rol!R$6+INDEX(Turnos!$I$6:$I$17,c_idx!R16)/1440,"")</f>
      </c>
      <c r="S16">
        <f>IF(c_hrs!S16&gt;0,Rol!S$6+INDEX(Turnos!$I$6:$I$17,c_idx!S16)/1440,"")</f>
      </c>
      <c r="T16">
        <f>IF(c_hrs!T16&gt;0,Rol!T$6+INDEX(Turnos!$I$6:$I$17,c_idx!T16)/1440,"")</f>
      </c>
      <c r="U16">
        <f>IF(c_hrs!U16&gt;0,Rol!U$6+INDEX(Turnos!$I$6:$I$17,c_idx!U16)/1440,"")</f>
      </c>
      <c r="V16">
        <f>IF(c_hrs!V16&gt;0,Rol!V$6+INDEX(Turnos!$I$6:$I$17,c_idx!V16)/1440,"")</f>
      </c>
      <c r="W16">
        <f>IF(c_hrs!W16&gt;0,Rol!W$6+INDEX(Turnos!$I$6:$I$17,c_idx!W16)/1440,"")</f>
      </c>
      <c r="X16">
        <f>IF(c_hrs!X16&gt;0,Rol!X$6+INDEX(Turnos!$I$6:$I$17,c_idx!X16)/1440,"")</f>
      </c>
      <c r="Y16">
        <f>IF(c_hrs!Y16&gt;0,Rol!Y$6+INDEX(Turnos!$I$6:$I$17,c_idx!Y16)/1440,"")</f>
      </c>
      <c r="Z16">
        <f>IF(c_hrs!Z16&gt;0,Rol!Z$6+INDEX(Turnos!$I$6:$I$17,c_idx!Z16)/1440,"")</f>
      </c>
      <c r="AA16">
        <f>IF(c_hrs!AA16&gt;0,Rol!AA$6+INDEX(Turnos!$I$6:$I$17,c_idx!AA16)/1440,"")</f>
      </c>
      <c r="AB16">
        <f>IF(c_hrs!AB16&gt;0,Rol!AB$6+INDEX(Turnos!$I$6:$I$17,c_idx!AB16)/1440,"")</f>
      </c>
      <c r="AC16">
        <f>IF(c_hrs!AC16&gt;0,Rol!AC$6+INDEX(Turnos!$I$6:$I$17,c_idx!AC16)/1440,"")</f>
      </c>
      <c r="AD16">
        <f>IF(c_hrs!AD16&gt;0,Rol!AD$6+INDEX(Turnos!$I$6:$I$17,c_idx!AD16)/1440,"")</f>
      </c>
      <c r="AE16">
        <f>IF(c_hrs!AE16&gt;0,Rol!AE$6+INDEX(Turnos!$I$6:$I$17,c_idx!AE16)/1440,"")</f>
      </c>
      <c r="AF16">
        <f>IF(c_hrs!AF16&gt;0,Rol!AF$6+INDEX(Turnos!$I$6:$I$17,c_idx!AF16)/1440,"")</f>
      </c>
      <c r="AG16">
        <f>IF(c_hrs!AG16&gt;0,Rol!AG$6+INDEX(Turnos!$I$6:$I$17,c_idx!AG16)/1440,"")</f>
      </c>
      <c r="AH16">
        <f>IF(c_hrs!AH16&gt;0,Rol!AH$6+INDEX(Turnos!$I$6:$I$17,c_idx!AH16)/1440,"")</f>
      </c>
      <c r="AI16">
        <f>IF(c_hrs!AI16&gt;0,Rol!AI$6+INDEX(Turnos!$I$6:$I$17,c_idx!AI16)/1440,"")</f>
      </c>
      <c r="AJ16">
        <f>IF(c_hrs!AJ16&gt;0,Rol!AJ$6+INDEX(Turnos!$I$6:$I$17,c_idx!AJ16)/1440,"")</f>
      </c>
    </row>
    <row r="17" spans="2:36" x14ac:dyDescent="0.25">
      <c r="B17">
        <f>IF(c_hrs!B17&gt;0,Rol!B$6+INDEX(Turnos!$I$6:$I$17,c_idx!B17)/1440,"")</f>
      </c>
      <c r="C17">
        <f>IF(c_hrs!C17&gt;0,Rol!C$6+INDEX(Turnos!$I$6:$I$17,c_idx!C17)/1440,"")</f>
      </c>
      <c r="D17">
        <f>IF(c_hrs!D17&gt;0,Rol!D$6+INDEX(Turnos!$I$6:$I$17,c_idx!D17)/1440,"")</f>
      </c>
      <c r="E17">
        <f>IF(c_hrs!E17&gt;0,Rol!E$6+INDEX(Turnos!$I$6:$I$17,c_idx!E17)/1440,"")</f>
      </c>
      <c r="F17">
        <f>IF(c_hrs!F17&gt;0,Rol!F$6+INDEX(Turnos!$I$6:$I$17,c_idx!F17)/1440,"")</f>
      </c>
      <c r="G17">
        <f>IF(c_hrs!G17&gt;0,Rol!G$6+INDEX(Turnos!$I$6:$I$17,c_idx!G17)/1440,"")</f>
      </c>
      <c r="H17">
        <f>IF(c_hrs!H17&gt;0,Rol!H$6+INDEX(Turnos!$I$6:$I$17,c_idx!H17)/1440,"")</f>
      </c>
      <c r="I17">
        <f>IF(c_hrs!I17&gt;0,Rol!I$6+INDEX(Turnos!$I$6:$I$17,c_idx!I17)/1440,"")</f>
      </c>
      <c r="J17">
        <f>IF(c_hrs!J17&gt;0,Rol!J$6+INDEX(Turnos!$I$6:$I$17,c_idx!J17)/1440,"")</f>
      </c>
      <c r="K17">
        <f>IF(c_hrs!K17&gt;0,Rol!K$6+INDEX(Turnos!$I$6:$I$17,c_idx!K17)/1440,"")</f>
      </c>
      <c r="L17">
        <f>IF(c_hrs!L17&gt;0,Rol!L$6+INDEX(Turnos!$I$6:$I$17,c_idx!L17)/1440,"")</f>
      </c>
      <c r="M17">
        <f>IF(c_hrs!M17&gt;0,Rol!M$6+INDEX(Turnos!$I$6:$I$17,c_idx!M17)/1440,"")</f>
      </c>
      <c r="N17">
        <f>IF(c_hrs!N17&gt;0,Rol!N$6+INDEX(Turnos!$I$6:$I$17,c_idx!N17)/1440,"")</f>
      </c>
      <c r="O17">
        <f>IF(c_hrs!O17&gt;0,Rol!O$6+INDEX(Turnos!$I$6:$I$17,c_idx!O17)/1440,"")</f>
      </c>
      <c r="P17">
        <f>IF(c_hrs!P17&gt;0,Rol!P$6+INDEX(Turnos!$I$6:$I$17,c_idx!P17)/1440,"")</f>
      </c>
      <c r="Q17">
        <f>IF(c_hrs!Q17&gt;0,Rol!Q$6+INDEX(Turnos!$I$6:$I$17,c_idx!Q17)/1440,"")</f>
      </c>
      <c r="R17">
        <f>IF(c_hrs!R17&gt;0,Rol!R$6+INDEX(Turnos!$I$6:$I$17,c_idx!R17)/1440,"")</f>
      </c>
      <c r="S17">
        <f>IF(c_hrs!S17&gt;0,Rol!S$6+INDEX(Turnos!$I$6:$I$17,c_idx!S17)/1440,"")</f>
      </c>
      <c r="T17">
        <f>IF(c_hrs!T17&gt;0,Rol!T$6+INDEX(Turnos!$I$6:$I$17,c_idx!T17)/1440,"")</f>
      </c>
      <c r="U17">
        <f>IF(c_hrs!U17&gt;0,Rol!U$6+INDEX(Turnos!$I$6:$I$17,c_idx!U17)/1440,"")</f>
      </c>
      <c r="V17">
        <f>IF(c_hrs!V17&gt;0,Rol!V$6+INDEX(Turnos!$I$6:$I$17,c_idx!V17)/1440,"")</f>
      </c>
      <c r="W17">
        <f>IF(c_hrs!W17&gt;0,Rol!W$6+INDEX(Turnos!$I$6:$I$17,c_idx!W17)/1440,"")</f>
      </c>
      <c r="X17">
        <f>IF(c_hrs!X17&gt;0,Rol!X$6+INDEX(Turnos!$I$6:$I$17,c_idx!X17)/1440,"")</f>
      </c>
      <c r="Y17">
        <f>IF(c_hrs!Y17&gt;0,Rol!Y$6+INDEX(Turnos!$I$6:$I$17,c_idx!Y17)/1440,"")</f>
      </c>
      <c r="Z17">
        <f>IF(c_hrs!Z17&gt;0,Rol!Z$6+INDEX(Turnos!$I$6:$I$17,c_idx!Z17)/1440,"")</f>
      </c>
      <c r="AA17">
        <f>IF(c_hrs!AA17&gt;0,Rol!AA$6+INDEX(Turnos!$I$6:$I$17,c_idx!AA17)/1440,"")</f>
      </c>
      <c r="AB17">
        <f>IF(c_hrs!AB17&gt;0,Rol!AB$6+INDEX(Turnos!$I$6:$I$17,c_idx!AB17)/1440,"")</f>
      </c>
      <c r="AC17">
        <f>IF(c_hrs!AC17&gt;0,Rol!AC$6+INDEX(Turnos!$I$6:$I$17,c_idx!AC17)/1440,"")</f>
      </c>
      <c r="AD17">
        <f>IF(c_hrs!AD17&gt;0,Rol!AD$6+INDEX(Turnos!$I$6:$I$17,c_idx!AD17)/1440,"")</f>
      </c>
      <c r="AE17">
        <f>IF(c_hrs!AE17&gt;0,Rol!AE$6+INDEX(Turnos!$I$6:$I$17,c_idx!AE17)/1440,"")</f>
      </c>
      <c r="AF17">
        <f>IF(c_hrs!AF17&gt;0,Rol!AF$6+INDEX(Turnos!$I$6:$I$17,c_idx!AF17)/1440,"")</f>
      </c>
      <c r="AG17">
        <f>IF(c_hrs!AG17&gt;0,Rol!AG$6+INDEX(Turnos!$I$6:$I$17,c_idx!AG17)/1440,"")</f>
      </c>
      <c r="AH17">
        <f>IF(c_hrs!AH17&gt;0,Rol!AH$6+INDEX(Turnos!$I$6:$I$17,c_idx!AH17)/1440,"")</f>
      </c>
      <c r="AI17">
        <f>IF(c_hrs!AI17&gt;0,Rol!AI$6+INDEX(Turnos!$I$6:$I$17,c_idx!AI17)/1440,"")</f>
      </c>
      <c r="AJ17">
        <f>IF(c_hrs!AJ17&gt;0,Rol!AJ$6+INDEX(Turnos!$I$6:$I$17,c_idx!AJ17)/1440,"")</f>
      </c>
    </row>
    <row r="18" spans="2:36" x14ac:dyDescent="0.25">
      <c r="B18">
        <f>IF(c_hrs!B18&gt;0,Rol!B$6+INDEX(Turnos!$I$6:$I$17,c_idx!B18)/1440,"")</f>
      </c>
      <c r="C18">
        <f>IF(c_hrs!C18&gt;0,Rol!C$6+INDEX(Turnos!$I$6:$I$17,c_idx!C18)/1440,"")</f>
      </c>
      <c r="D18">
        <f>IF(c_hrs!D18&gt;0,Rol!D$6+INDEX(Turnos!$I$6:$I$17,c_idx!D18)/1440,"")</f>
      </c>
      <c r="E18">
        <f>IF(c_hrs!E18&gt;0,Rol!E$6+INDEX(Turnos!$I$6:$I$17,c_idx!E18)/1440,"")</f>
      </c>
      <c r="F18">
        <f>IF(c_hrs!F18&gt;0,Rol!F$6+INDEX(Turnos!$I$6:$I$17,c_idx!F18)/1440,"")</f>
      </c>
      <c r="G18">
        <f>IF(c_hrs!G18&gt;0,Rol!G$6+INDEX(Turnos!$I$6:$I$17,c_idx!G18)/1440,"")</f>
      </c>
      <c r="H18">
        <f>IF(c_hrs!H18&gt;0,Rol!H$6+INDEX(Turnos!$I$6:$I$17,c_idx!H18)/1440,"")</f>
      </c>
      <c r="I18">
        <f>IF(c_hrs!I18&gt;0,Rol!I$6+INDEX(Turnos!$I$6:$I$17,c_idx!I18)/1440,"")</f>
      </c>
      <c r="J18">
        <f>IF(c_hrs!J18&gt;0,Rol!J$6+INDEX(Turnos!$I$6:$I$17,c_idx!J18)/1440,"")</f>
      </c>
      <c r="K18">
        <f>IF(c_hrs!K18&gt;0,Rol!K$6+INDEX(Turnos!$I$6:$I$17,c_idx!K18)/1440,"")</f>
      </c>
      <c r="L18">
        <f>IF(c_hrs!L18&gt;0,Rol!L$6+INDEX(Turnos!$I$6:$I$17,c_idx!L18)/1440,"")</f>
      </c>
      <c r="M18">
        <f>IF(c_hrs!M18&gt;0,Rol!M$6+INDEX(Turnos!$I$6:$I$17,c_idx!M18)/1440,"")</f>
      </c>
      <c r="N18">
        <f>IF(c_hrs!N18&gt;0,Rol!N$6+INDEX(Turnos!$I$6:$I$17,c_idx!N18)/1440,"")</f>
      </c>
      <c r="O18">
        <f>IF(c_hrs!O18&gt;0,Rol!O$6+INDEX(Turnos!$I$6:$I$17,c_idx!O18)/1440,"")</f>
      </c>
      <c r="P18">
        <f>IF(c_hrs!P18&gt;0,Rol!P$6+INDEX(Turnos!$I$6:$I$17,c_idx!P18)/1440,"")</f>
      </c>
      <c r="Q18">
        <f>IF(c_hrs!Q18&gt;0,Rol!Q$6+INDEX(Turnos!$I$6:$I$17,c_idx!Q18)/1440,"")</f>
      </c>
      <c r="R18">
        <f>IF(c_hrs!R18&gt;0,Rol!R$6+INDEX(Turnos!$I$6:$I$17,c_idx!R18)/1440,"")</f>
      </c>
      <c r="S18">
        <f>IF(c_hrs!S18&gt;0,Rol!S$6+INDEX(Turnos!$I$6:$I$17,c_idx!S18)/1440,"")</f>
      </c>
      <c r="T18">
        <f>IF(c_hrs!T18&gt;0,Rol!T$6+INDEX(Turnos!$I$6:$I$17,c_idx!T18)/1440,"")</f>
      </c>
      <c r="U18">
        <f>IF(c_hrs!U18&gt;0,Rol!U$6+INDEX(Turnos!$I$6:$I$17,c_idx!U18)/1440,"")</f>
      </c>
      <c r="V18">
        <f>IF(c_hrs!V18&gt;0,Rol!V$6+INDEX(Turnos!$I$6:$I$17,c_idx!V18)/1440,"")</f>
      </c>
      <c r="W18">
        <f>IF(c_hrs!W18&gt;0,Rol!W$6+INDEX(Turnos!$I$6:$I$17,c_idx!W18)/1440,"")</f>
      </c>
      <c r="X18">
        <f>IF(c_hrs!X18&gt;0,Rol!X$6+INDEX(Turnos!$I$6:$I$17,c_idx!X18)/1440,"")</f>
      </c>
      <c r="Y18">
        <f>IF(c_hrs!Y18&gt;0,Rol!Y$6+INDEX(Turnos!$I$6:$I$17,c_idx!Y18)/1440,"")</f>
      </c>
      <c r="Z18">
        <f>IF(c_hrs!Z18&gt;0,Rol!Z$6+INDEX(Turnos!$I$6:$I$17,c_idx!Z18)/1440,"")</f>
      </c>
      <c r="AA18">
        <f>IF(c_hrs!AA18&gt;0,Rol!AA$6+INDEX(Turnos!$I$6:$I$17,c_idx!AA18)/1440,"")</f>
      </c>
      <c r="AB18">
        <f>IF(c_hrs!AB18&gt;0,Rol!AB$6+INDEX(Turnos!$I$6:$I$17,c_idx!AB18)/1440,"")</f>
      </c>
      <c r="AC18">
        <f>IF(c_hrs!AC18&gt;0,Rol!AC$6+INDEX(Turnos!$I$6:$I$17,c_idx!AC18)/1440,"")</f>
      </c>
      <c r="AD18">
        <f>IF(c_hrs!AD18&gt;0,Rol!AD$6+INDEX(Turnos!$I$6:$I$17,c_idx!AD18)/1440,"")</f>
      </c>
      <c r="AE18">
        <f>IF(c_hrs!AE18&gt;0,Rol!AE$6+INDEX(Turnos!$I$6:$I$17,c_idx!AE18)/1440,"")</f>
      </c>
      <c r="AF18">
        <f>IF(c_hrs!AF18&gt;0,Rol!AF$6+INDEX(Turnos!$I$6:$I$17,c_idx!AF18)/1440,"")</f>
      </c>
      <c r="AG18">
        <f>IF(c_hrs!AG18&gt;0,Rol!AG$6+INDEX(Turnos!$I$6:$I$17,c_idx!AG18)/1440,"")</f>
      </c>
      <c r="AH18">
        <f>IF(c_hrs!AH18&gt;0,Rol!AH$6+INDEX(Turnos!$I$6:$I$17,c_idx!AH18)/1440,"")</f>
      </c>
      <c r="AI18">
        <f>IF(c_hrs!AI18&gt;0,Rol!AI$6+INDEX(Turnos!$I$6:$I$17,c_idx!AI18)/1440,"")</f>
      </c>
      <c r="AJ18">
        <f>IF(c_hrs!AJ18&gt;0,Rol!AJ$6+INDEX(Turnos!$I$6:$I$17,c_idx!AJ18)/1440,"")</f>
      </c>
    </row>
    <row r="19" spans="2:36" x14ac:dyDescent="0.25">
      <c r="B19">
        <f>IF(c_hrs!B19&gt;0,Rol!B$6+INDEX(Turnos!$I$6:$I$17,c_idx!B19)/1440,"")</f>
      </c>
      <c r="C19">
        <f>IF(c_hrs!C19&gt;0,Rol!C$6+INDEX(Turnos!$I$6:$I$17,c_idx!C19)/1440,"")</f>
      </c>
      <c r="D19">
        <f>IF(c_hrs!D19&gt;0,Rol!D$6+INDEX(Turnos!$I$6:$I$17,c_idx!D19)/1440,"")</f>
      </c>
      <c r="E19">
        <f>IF(c_hrs!E19&gt;0,Rol!E$6+INDEX(Turnos!$I$6:$I$17,c_idx!E19)/1440,"")</f>
      </c>
      <c r="F19">
        <f>IF(c_hrs!F19&gt;0,Rol!F$6+INDEX(Turnos!$I$6:$I$17,c_idx!F19)/1440,"")</f>
      </c>
      <c r="G19">
        <f>IF(c_hrs!G19&gt;0,Rol!G$6+INDEX(Turnos!$I$6:$I$17,c_idx!G19)/1440,"")</f>
      </c>
      <c r="H19">
        <f>IF(c_hrs!H19&gt;0,Rol!H$6+INDEX(Turnos!$I$6:$I$17,c_idx!H19)/1440,"")</f>
      </c>
      <c r="I19">
        <f>IF(c_hrs!I19&gt;0,Rol!I$6+INDEX(Turnos!$I$6:$I$17,c_idx!I19)/1440,"")</f>
      </c>
      <c r="J19">
        <f>IF(c_hrs!J19&gt;0,Rol!J$6+INDEX(Turnos!$I$6:$I$17,c_idx!J19)/1440,"")</f>
      </c>
      <c r="K19">
        <f>IF(c_hrs!K19&gt;0,Rol!K$6+INDEX(Turnos!$I$6:$I$17,c_idx!K19)/1440,"")</f>
      </c>
      <c r="L19">
        <f>IF(c_hrs!L19&gt;0,Rol!L$6+INDEX(Turnos!$I$6:$I$17,c_idx!L19)/1440,"")</f>
      </c>
      <c r="M19">
        <f>IF(c_hrs!M19&gt;0,Rol!M$6+INDEX(Turnos!$I$6:$I$17,c_idx!M19)/1440,"")</f>
      </c>
      <c r="N19">
        <f>IF(c_hrs!N19&gt;0,Rol!N$6+INDEX(Turnos!$I$6:$I$17,c_idx!N19)/1440,"")</f>
      </c>
      <c r="O19">
        <f>IF(c_hrs!O19&gt;0,Rol!O$6+INDEX(Turnos!$I$6:$I$17,c_idx!O19)/1440,"")</f>
      </c>
      <c r="P19">
        <f>IF(c_hrs!P19&gt;0,Rol!P$6+INDEX(Turnos!$I$6:$I$17,c_idx!P19)/1440,"")</f>
      </c>
      <c r="Q19">
        <f>IF(c_hrs!Q19&gt;0,Rol!Q$6+INDEX(Turnos!$I$6:$I$17,c_idx!Q19)/1440,"")</f>
      </c>
      <c r="R19">
        <f>IF(c_hrs!R19&gt;0,Rol!R$6+INDEX(Turnos!$I$6:$I$17,c_idx!R19)/1440,"")</f>
      </c>
      <c r="S19">
        <f>IF(c_hrs!S19&gt;0,Rol!S$6+INDEX(Turnos!$I$6:$I$17,c_idx!S19)/1440,"")</f>
      </c>
      <c r="T19">
        <f>IF(c_hrs!T19&gt;0,Rol!T$6+INDEX(Turnos!$I$6:$I$17,c_idx!T19)/1440,"")</f>
      </c>
      <c r="U19">
        <f>IF(c_hrs!U19&gt;0,Rol!U$6+INDEX(Turnos!$I$6:$I$17,c_idx!U19)/1440,"")</f>
      </c>
      <c r="V19">
        <f>IF(c_hrs!V19&gt;0,Rol!V$6+INDEX(Turnos!$I$6:$I$17,c_idx!V19)/1440,"")</f>
      </c>
      <c r="W19">
        <f>IF(c_hrs!W19&gt;0,Rol!W$6+INDEX(Turnos!$I$6:$I$17,c_idx!W19)/1440,"")</f>
      </c>
      <c r="X19">
        <f>IF(c_hrs!X19&gt;0,Rol!X$6+INDEX(Turnos!$I$6:$I$17,c_idx!X19)/1440,"")</f>
      </c>
      <c r="Y19">
        <f>IF(c_hrs!Y19&gt;0,Rol!Y$6+INDEX(Turnos!$I$6:$I$17,c_idx!Y19)/1440,"")</f>
      </c>
      <c r="Z19">
        <f>IF(c_hrs!Z19&gt;0,Rol!Z$6+INDEX(Turnos!$I$6:$I$17,c_idx!Z19)/1440,"")</f>
      </c>
      <c r="AA19">
        <f>IF(c_hrs!AA19&gt;0,Rol!AA$6+INDEX(Turnos!$I$6:$I$17,c_idx!AA19)/1440,"")</f>
      </c>
      <c r="AB19">
        <f>IF(c_hrs!AB19&gt;0,Rol!AB$6+INDEX(Turnos!$I$6:$I$17,c_idx!AB19)/1440,"")</f>
      </c>
      <c r="AC19">
        <f>IF(c_hrs!AC19&gt;0,Rol!AC$6+INDEX(Turnos!$I$6:$I$17,c_idx!AC19)/1440,"")</f>
      </c>
      <c r="AD19">
        <f>IF(c_hrs!AD19&gt;0,Rol!AD$6+INDEX(Turnos!$I$6:$I$17,c_idx!AD19)/1440,"")</f>
      </c>
      <c r="AE19">
        <f>IF(c_hrs!AE19&gt;0,Rol!AE$6+INDEX(Turnos!$I$6:$I$17,c_idx!AE19)/1440,"")</f>
      </c>
      <c r="AF19">
        <f>IF(c_hrs!AF19&gt;0,Rol!AF$6+INDEX(Turnos!$I$6:$I$17,c_idx!AF19)/1440,"")</f>
      </c>
      <c r="AG19">
        <f>IF(c_hrs!AG19&gt;0,Rol!AG$6+INDEX(Turnos!$I$6:$I$17,c_idx!AG19)/1440,"")</f>
      </c>
      <c r="AH19">
        <f>IF(c_hrs!AH19&gt;0,Rol!AH$6+INDEX(Turnos!$I$6:$I$17,c_idx!AH19)/1440,"")</f>
      </c>
      <c r="AI19">
        <f>IF(c_hrs!AI19&gt;0,Rol!AI$6+INDEX(Turnos!$I$6:$I$17,c_idx!AI19)/1440,"")</f>
      </c>
      <c r="AJ19">
        <f>IF(c_hrs!AJ19&gt;0,Rol!AJ$6+INDEX(Turnos!$I$6:$I$17,c_idx!AJ19)/1440,"")</f>
      </c>
    </row>
    <row r="20" spans="2:36" x14ac:dyDescent="0.25">
      <c r="B20">
        <f>IF(c_hrs!B20&gt;0,Rol!B$6+INDEX(Turnos!$I$6:$I$17,c_idx!B20)/1440,"")</f>
      </c>
      <c r="C20">
        <f>IF(c_hrs!C20&gt;0,Rol!C$6+INDEX(Turnos!$I$6:$I$17,c_idx!C20)/1440,"")</f>
      </c>
      <c r="D20">
        <f>IF(c_hrs!D20&gt;0,Rol!D$6+INDEX(Turnos!$I$6:$I$17,c_idx!D20)/1440,"")</f>
      </c>
      <c r="E20">
        <f>IF(c_hrs!E20&gt;0,Rol!E$6+INDEX(Turnos!$I$6:$I$17,c_idx!E20)/1440,"")</f>
      </c>
      <c r="F20">
        <f>IF(c_hrs!F20&gt;0,Rol!F$6+INDEX(Turnos!$I$6:$I$17,c_idx!F20)/1440,"")</f>
      </c>
      <c r="G20">
        <f>IF(c_hrs!G20&gt;0,Rol!G$6+INDEX(Turnos!$I$6:$I$17,c_idx!G20)/1440,"")</f>
      </c>
      <c r="H20">
        <f>IF(c_hrs!H20&gt;0,Rol!H$6+INDEX(Turnos!$I$6:$I$17,c_idx!H20)/1440,"")</f>
      </c>
      <c r="I20">
        <f>IF(c_hrs!I20&gt;0,Rol!I$6+INDEX(Turnos!$I$6:$I$17,c_idx!I20)/1440,"")</f>
      </c>
      <c r="J20">
        <f>IF(c_hrs!J20&gt;0,Rol!J$6+INDEX(Turnos!$I$6:$I$17,c_idx!J20)/1440,"")</f>
      </c>
      <c r="K20">
        <f>IF(c_hrs!K20&gt;0,Rol!K$6+INDEX(Turnos!$I$6:$I$17,c_idx!K20)/1440,"")</f>
      </c>
      <c r="L20">
        <f>IF(c_hrs!L20&gt;0,Rol!L$6+INDEX(Turnos!$I$6:$I$17,c_idx!L20)/1440,"")</f>
      </c>
      <c r="M20">
        <f>IF(c_hrs!M20&gt;0,Rol!M$6+INDEX(Turnos!$I$6:$I$17,c_idx!M20)/1440,"")</f>
      </c>
      <c r="N20">
        <f>IF(c_hrs!N20&gt;0,Rol!N$6+INDEX(Turnos!$I$6:$I$17,c_idx!N20)/1440,"")</f>
      </c>
      <c r="O20">
        <f>IF(c_hrs!O20&gt;0,Rol!O$6+INDEX(Turnos!$I$6:$I$17,c_idx!O20)/1440,"")</f>
      </c>
      <c r="P20">
        <f>IF(c_hrs!P20&gt;0,Rol!P$6+INDEX(Turnos!$I$6:$I$17,c_idx!P20)/1440,"")</f>
      </c>
      <c r="Q20">
        <f>IF(c_hrs!Q20&gt;0,Rol!Q$6+INDEX(Turnos!$I$6:$I$17,c_idx!Q20)/1440,"")</f>
      </c>
      <c r="R20">
        <f>IF(c_hrs!R20&gt;0,Rol!R$6+INDEX(Turnos!$I$6:$I$17,c_idx!R20)/1440,"")</f>
      </c>
      <c r="S20">
        <f>IF(c_hrs!S20&gt;0,Rol!S$6+INDEX(Turnos!$I$6:$I$17,c_idx!S20)/1440,"")</f>
      </c>
      <c r="T20">
        <f>IF(c_hrs!T20&gt;0,Rol!T$6+INDEX(Turnos!$I$6:$I$17,c_idx!T20)/1440,"")</f>
      </c>
      <c r="U20">
        <f>IF(c_hrs!U20&gt;0,Rol!U$6+INDEX(Turnos!$I$6:$I$17,c_idx!U20)/1440,"")</f>
      </c>
      <c r="V20">
        <f>IF(c_hrs!V20&gt;0,Rol!V$6+INDEX(Turnos!$I$6:$I$17,c_idx!V20)/1440,"")</f>
      </c>
      <c r="W20">
        <f>IF(c_hrs!W20&gt;0,Rol!W$6+INDEX(Turnos!$I$6:$I$17,c_idx!W20)/1440,"")</f>
      </c>
      <c r="X20">
        <f>IF(c_hrs!X20&gt;0,Rol!X$6+INDEX(Turnos!$I$6:$I$17,c_idx!X20)/1440,"")</f>
      </c>
      <c r="Y20">
        <f>IF(c_hrs!Y20&gt;0,Rol!Y$6+INDEX(Turnos!$I$6:$I$17,c_idx!Y20)/1440,"")</f>
      </c>
      <c r="Z20">
        <f>IF(c_hrs!Z20&gt;0,Rol!Z$6+INDEX(Turnos!$I$6:$I$17,c_idx!Z20)/1440,"")</f>
      </c>
      <c r="AA20">
        <f>IF(c_hrs!AA20&gt;0,Rol!AA$6+INDEX(Turnos!$I$6:$I$17,c_idx!AA20)/1440,"")</f>
      </c>
      <c r="AB20">
        <f>IF(c_hrs!AB20&gt;0,Rol!AB$6+INDEX(Turnos!$I$6:$I$17,c_idx!AB20)/1440,"")</f>
      </c>
      <c r="AC20">
        <f>IF(c_hrs!AC20&gt;0,Rol!AC$6+INDEX(Turnos!$I$6:$I$17,c_idx!AC20)/1440,"")</f>
      </c>
      <c r="AD20">
        <f>IF(c_hrs!AD20&gt;0,Rol!AD$6+INDEX(Turnos!$I$6:$I$17,c_idx!AD20)/1440,"")</f>
      </c>
      <c r="AE20">
        <f>IF(c_hrs!AE20&gt;0,Rol!AE$6+INDEX(Turnos!$I$6:$I$17,c_idx!AE20)/1440,"")</f>
      </c>
      <c r="AF20">
        <f>IF(c_hrs!AF20&gt;0,Rol!AF$6+INDEX(Turnos!$I$6:$I$17,c_idx!AF20)/1440,"")</f>
      </c>
      <c r="AG20">
        <f>IF(c_hrs!AG20&gt;0,Rol!AG$6+INDEX(Turnos!$I$6:$I$17,c_idx!AG20)/1440,"")</f>
      </c>
      <c r="AH20">
        <f>IF(c_hrs!AH20&gt;0,Rol!AH$6+INDEX(Turnos!$I$6:$I$17,c_idx!AH20)/1440,"")</f>
      </c>
      <c r="AI20">
        <f>IF(c_hrs!AI20&gt;0,Rol!AI$6+INDEX(Turnos!$I$6:$I$17,c_idx!AI20)/1440,"")</f>
      </c>
      <c r="AJ20">
        <f>IF(c_hrs!AJ20&gt;0,Rol!AJ$6+INDEX(Turnos!$I$6:$I$17,c_idx!AJ20)/1440,"")</f>
      </c>
    </row>
    <row r="21" spans="2:36" x14ac:dyDescent="0.25">
      <c r="B21">
        <f>IF(c_hrs!B21&gt;0,Rol!B$6+INDEX(Turnos!$I$6:$I$17,c_idx!B21)/1440,"")</f>
      </c>
      <c r="C21">
        <f>IF(c_hrs!C21&gt;0,Rol!C$6+INDEX(Turnos!$I$6:$I$17,c_idx!C21)/1440,"")</f>
      </c>
      <c r="D21">
        <f>IF(c_hrs!D21&gt;0,Rol!D$6+INDEX(Turnos!$I$6:$I$17,c_idx!D21)/1440,"")</f>
      </c>
      <c r="E21">
        <f>IF(c_hrs!E21&gt;0,Rol!E$6+INDEX(Turnos!$I$6:$I$17,c_idx!E21)/1440,"")</f>
      </c>
      <c r="F21">
        <f>IF(c_hrs!F21&gt;0,Rol!F$6+INDEX(Turnos!$I$6:$I$17,c_idx!F21)/1440,"")</f>
      </c>
      <c r="G21">
        <f>IF(c_hrs!G21&gt;0,Rol!G$6+INDEX(Turnos!$I$6:$I$17,c_idx!G21)/1440,"")</f>
      </c>
      <c r="H21">
        <f>IF(c_hrs!H21&gt;0,Rol!H$6+INDEX(Turnos!$I$6:$I$17,c_idx!H21)/1440,"")</f>
      </c>
      <c r="I21">
        <f>IF(c_hrs!I21&gt;0,Rol!I$6+INDEX(Turnos!$I$6:$I$17,c_idx!I21)/1440,"")</f>
      </c>
      <c r="J21">
        <f>IF(c_hrs!J21&gt;0,Rol!J$6+INDEX(Turnos!$I$6:$I$17,c_idx!J21)/1440,"")</f>
      </c>
      <c r="K21">
        <f>IF(c_hrs!K21&gt;0,Rol!K$6+INDEX(Turnos!$I$6:$I$17,c_idx!K21)/1440,"")</f>
      </c>
      <c r="L21">
        <f>IF(c_hrs!L21&gt;0,Rol!L$6+INDEX(Turnos!$I$6:$I$17,c_idx!L21)/1440,"")</f>
      </c>
      <c r="M21">
        <f>IF(c_hrs!M21&gt;0,Rol!M$6+INDEX(Turnos!$I$6:$I$17,c_idx!M21)/1440,"")</f>
      </c>
      <c r="N21">
        <f>IF(c_hrs!N21&gt;0,Rol!N$6+INDEX(Turnos!$I$6:$I$17,c_idx!N21)/1440,"")</f>
      </c>
      <c r="O21">
        <f>IF(c_hrs!O21&gt;0,Rol!O$6+INDEX(Turnos!$I$6:$I$17,c_idx!O21)/1440,"")</f>
      </c>
      <c r="P21">
        <f>IF(c_hrs!P21&gt;0,Rol!P$6+INDEX(Turnos!$I$6:$I$17,c_idx!P21)/1440,"")</f>
      </c>
      <c r="Q21">
        <f>IF(c_hrs!Q21&gt;0,Rol!Q$6+INDEX(Turnos!$I$6:$I$17,c_idx!Q21)/1440,"")</f>
      </c>
      <c r="R21">
        <f>IF(c_hrs!R21&gt;0,Rol!R$6+INDEX(Turnos!$I$6:$I$17,c_idx!R21)/1440,"")</f>
      </c>
      <c r="S21">
        <f>IF(c_hrs!S21&gt;0,Rol!S$6+INDEX(Turnos!$I$6:$I$17,c_idx!S21)/1440,"")</f>
      </c>
      <c r="T21">
        <f>IF(c_hrs!T21&gt;0,Rol!T$6+INDEX(Turnos!$I$6:$I$17,c_idx!T21)/1440,"")</f>
      </c>
      <c r="U21">
        <f>IF(c_hrs!U21&gt;0,Rol!U$6+INDEX(Turnos!$I$6:$I$17,c_idx!U21)/1440,"")</f>
      </c>
      <c r="V21">
        <f>IF(c_hrs!V21&gt;0,Rol!V$6+INDEX(Turnos!$I$6:$I$17,c_idx!V21)/1440,"")</f>
      </c>
      <c r="W21">
        <f>IF(c_hrs!W21&gt;0,Rol!W$6+INDEX(Turnos!$I$6:$I$17,c_idx!W21)/1440,"")</f>
      </c>
      <c r="X21">
        <f>IF(c_hrs!X21&gt;0,Rol!X$6+INDEX(Turnos!$I$6:$I$17,c_idx!X21)/1440,"")</f>
      </c>
      <c r="Y21">
        <f>IF(c_hrs!Y21&gt;0,Rol!Y$6+INDEX(Turnos!$I$6:$I$17,c_idx!Y21)/1440,"")</f>
      </c>
      <c r="Z21">
        <f>IF(c_hrs!Z21&gt;0,Rol!Z$6+INDEX(Turnos!$I$6:$I$17,c_idx!Z21)/1440,"")</f>
      </c>
      <c r="AA21">
        <f>IF(c_hrs!AA21&gt;0,Rol!AA$6+INDEX(Turnos!$I$6:$I$17,c_idx!AA21)/1440,"")</f>
      </c>
      <c r="AB21">
        <f>IF(c_hrs!AB21&gt;0,Rol!AB$6+INDEX(Turnos!$I$6:$I$17,c_idx!AB21)/1440,"")</f>
      </c>
      <c r="AC21">
        <f>IF(c_hrs!AC21&gt;0,Rol!AC$6+INDEX(Turnos!$I$6:$I$17,c_idx!AC21)/1440,"")</f>
      </c>
      <c r="AD21">
        <f>IF(c_hrs!AD21&gt;0,Rol!AD$6+INDEX(Turnos!$I$6:$I$17,c_idx!AD21)/1440,"")</f>
      </c>
      <c r="AE21">
        <f>IF(c_hrs!AE21&gt;0,Rol!AE$6+INDEX(Turnos!$I$6:$I$17,c_idx!AE21)/1440,"")</f>
      </c>
      <c r="AF21">
        <f>IF(c_hrs!AF21&gt;0,Rol!AF$6+INDEX(Turnos!$I$6:$I$17,c_idx!AF21)/1440,"")</f>
      </c>
      <c r="AG21">
        <f>IF(c_hrs!AG21&gt;0,Rol!AG$6+INDEX(Turnos!$I$6:$I$17,c_idx!AG21)/1440,"")</f>
      </c>
      <c r="AH21">
        <f>IF(c_hrs!AH21&gt;0,Rol!AH$6+INDEX(Turnos!$I$6:$I$17,c_idx!AH21)/1440,"")</f>
      </c>
      <c r="AI21">
        <f>IF(c_hrs!AI21&gt;0,Rol!AI$6+INDEX(Turnos!$I$6:$I$17,c_idx!AI21)/1440,"")</f>
      </c>
      <c r="AJ21">
        <f>IF(c_hrs!AJ21&gt;0,Rol!AJ$6+INDEX(Turnos!$I$6:$I$17,c_idx!AJ21)/1440,"")</f>
      </c>
    </row>
    <row r="22" spans="2:36" x14ac:dyDescent="0.25">
      <c r="B22">
        <f>IF(c_hrs!B22&gt;0,Rol!B$6+INDEX(Turnos!$I$6:$I$17,c_idx!B22)/1440,"")</f>
      </c>
      <c r="C22">
        <f>IF(c_hrs!C22&gt;0,Rol!C$6+INDEX(Turnos!$I$6:$I$17,c_idx!C22)/1440,"")</f>
      </c>
      <c r="D22">
        <f>IF(c_hrs!D22&gt;0,Rol!D$6+INDEX(Turnos!$I$6:$I$17,c_idx!D22)/1440,"")</f>
      </c>
      <c r="E22">
        <f>IF(c_hrs!E22&gt;0,Rol!E$6+INDEX(Turnos!$I$6:$I$17,c_idx!E22)/1440,"")</f>
      </c>
      <c r="F22">
        <f>IF(c_hrs!F22&gt;0,Rol!F$6+INDEX(Turnos!$I$6:$I$17,c_idx!F22)/1440,"")</f>
      </c>
      <c r="G22">
        <f>IF(c_hrs!G22&gt;0,Rol!G$6+INDEX(Turnos!$I$6:$I$17,c_idx!G22)/1440,"")</f>
      </c>
      <c r="H22">
        <f>IF(c_hrs!H22&gt;0,Rol!H$6+INDEX(Turnos!$I$6:$I$17,c_idx!H22)/1440,"")</f>
      </c>
      <c r="I22">
        <f>IF(c_hrs!I22&gt;0,Rol!I$6+INDEX(Turnos!$I$6:$I$17,c_idx!I22)/1440,"")</f>
      </c>
      <c r="J22">
        <f>IF(c_hrs!J22&gt;0,Rol!J$6+INDEX(Turnos!$I$6:$I$17,c_idx!J22)/1440,"")</f>
      </c>
      <c r="K22">
        <f>IF(c_hrs!K22&gt;0,Rol!K$6+INDEX(Turnos!$I$6:$I$17,c_idx!K22)/1440,"")</f>
      </c>
      <c r="L22">
        <f>IF(c_hrs!L22&gt;0,Rol!L$6+INDEX(Turnos!$I$6:$I$17,c_idx!L22)/1440,"")</f>
      </c>
      <c r="M22">
        <f>IF(c_hrs!M22&gt;0,Rol!M$6+INDEX(Turnos!$I$6:$I$17,c_idx!M22)/1440,"")</f>
      </c>
      <c r="N22">
        <f>IF(c_hrs!N22&gt;0,Rol!N$6+INDEX(Turnos!$I$6:$I$17,c_idx!N22)/1440,"")</f>
      </c>
      <c r="O22">
        <f>IF(c_hrs!O22&gt;0,Rol!O$6+INDEX(Turnos!$I$6:$I$17,c_idx!O22)/1440,"")</f>
      </c>
      <c r="P22">
        <f>IF(c_hrs!P22&gt;0,Rol!P$6+INDEX(Turnos!$I$6:$I$17,c_idx!P22)/1440,"")</f>
      </c>
      <c r="Q22">
        <f>IF(c_hrs!Q22&gt;0,Rol!Q$6+INDEX(Turnos!$I$6:$I$17,c_idx!Q22)/1440,"")</f>
      </c>
      <c r="R22">
        <f>IF(c_hrs!R22&gt;0,Rol!R$6+INDEX(Turnos!$I$6:$I$17,c_idx!R22)/1440,"")</f>
      </c>
      <c r="S22">
        <f>IF(c_hrs!S22&gt;0,Rol!S$6+INDEX(Turnos!$I$6:$I$17,c_idx!S22)/1440,"")</f>
      </c>
      <c r="T22">
        <f>IF(c_hrs!T22&gt;0,Rol!T$6+INDEX(Turnos!$I$6:$I$17,c_idx!T22)/1440,"")</f>
      </c>
      <c r="U22">
        <f>IF(c_hrs!U22&gt;0,Rol!U$6+INDEX(Turnos!$I$6:$I$17,c_idx!U22)/1440,"")</f>
      </c>
      <c r="V22">
        <f>IF(c_hrs!V22&gt;0,Rol!V$6+INDEX(Turnos!$I$6:$I$17,c_idx!V22)/1440,"")</f>
      </c>
      <c r="W22">
        <f>IF(c_hrs!W22&gt;0,Rol!W$6+INDEX(Turnos!$I$6:$I$17,c_idx!W22)/1440,"")</f>
      </c>
      <c r="X22">
        <f>IF(c_hrs!X22&gt;0,Rol!X$6+INDEX(Turnos!$I$6:$I$17,c_idx!X22)/1440,"")</f>
      </c>
      <c r="Y22">
        <f>IF(c_hrs!Y22&gt;0,Rol!Y$6+INDEX(Turnos!$I$6:$I$17,c_idx!Y22)/1440,"")</f>
      </c>
      <c r="Z22">
        <f>IF(c_hrs!Z22&gt;0,Rol!Z$6+INDEX(Turnos!$I$6:$I$17,c_idx!Z22)/1440,"")</f>
      </c>
      <c r="AA22">
        <f>IF(c_hrs!AA22&gt;0,Rol!AA$6+INDEX(Turnos!$I$6:$I$17,c_idx!AA22)/1440,"")</f>
      </c>
      <c r="AB22">
        <f>IF(c_hrs!AB22&gt;0,Rol!AB$6+INDEX(Turnos!$I$6:$I$17,c_idx!AB22)/1440,"")</f>
      </c>
      <c r="AC22">
        <f>IF(c_hrs!AC22&gt;0,Rol!AC$6+INDEX(Turnos!$I$6:$I$17,c_idx!AC22)/1440,"")</f>
      </c>
      <c r="AD22">
        <f>IF(c_hrs!AD22&gt;0,Rol!AD$6+INDEX(Turnos!$I$6:$I$17,c_idx!AD22)/1440,"")</f>
      </c>
      <c r="AE22">
        <f>IF(c_hrs!AE22&gt;0,Rol!AE$6+INDEX(Turnos!$I$6:$I$17,c_idx!AE22)/1440,"")</f>
      </c>
      <c r="AF22">
        <f>IF(c_hrs!AF22&gt;0,Rol!AF$6+INDEX(Turnos!$I$6:$I$17,c_idx!AF22)/1440,"")</f>
      </c>
      <c r="AG22">
        <f>IF(c_hrs!AG22&gt;0,Rol!AG$6+INDEX(Turnos!$I$6:$I$17,c_idx!AG22)/1440,"")</f>
      </c>
      <c r="AH22">
        <f>IF(c_hrs!AH22&gt;0,Rol!AH$6+INDEX(Turnos!$I$6:$I$17,c_idx!AH22)/1440,"")</f>
      </c>
      <c r="AI22">
        <f>IF(c_hrs!AI22&gt;0,Rol!AI$6+INDEX(Turnos!$I$6:$I$17,c_idx!AI22)/1440,"")</f>
      </c>
      <c r="AJ22">
        <f>IF(c_hrs!AJ22&gt;0,Rol!AJ$6+INDEX(Turnos!$I$6:$I$17,c_idx!AJ22)/1440,"")</f>
      </c>
    </row>
    <row r="23" spans="2:36" x14ac:dyDescent="0.25">
      <c r="B23">
        <f>IF(c_hrs!B23&gt;0,Rol!B$6+INDEX(Turnos!$I$6:$I$17,c_idx!B23)/1440,"")</f>
      </c>
      <c r="C23">
        <f>IF(c_hrs!C23&gt;0,Rol!C$6+INDEX(Turnos!$I$6:$I$17,c_idx!C23)/1440,"")</f>
      </c>
      <c r="D23">
        <f>IF(c_hrs!D23&gt;0,Rol!D$6+INDEX(Turnos!$I$6:$I$17,c_idx!D23)/1440,"")</f>
      </c>
      <c r="E23">
        <f>IF(c_hrs!E23&gt;0,Rol!E$6+INDEX(Turnos!$I$6:$I$17,c_idx!E23)/1440,"")</f>
      </c>
      <c r="F23">
        <f>IF(c_hrs!F23&gt;0,Rol!F$6+INDEX(Turnos!$I$6:$I$17,c_idx!F23)/1440,"")</f>
      </c>
      <c r="G23">
        <f>IF(c_hrs!G23&gt;0,Rol!G$6+INDEX(Turnos!$I$6:$I$17,c_idx!G23)/1440,"")</f>
      </c>
      <c r="H23">
        <f>IF(c_hrs!H23&gt;0,Rol!H$6+INDEX(Turnos!$I$6:$I$17,c_idx!H23)/1440,"")</f>
      </c>
      <c r="I23">
        <f>IF(c_hrs!I23&gt;0,Rol!I$6+INDEX(Turnos!$I$6:$I$17,c_idx!I23)/1440,"")</f>
      </c>
      <c r="J23">
        <f>IF(c_hrs!J23&gt;0,Rol!J$6+INDEX(Turnos!$I$6:$I$17,c_idx!J23)/1440,"")</f>
      </c>
      <c r="K23">
        <f>IF(c_hrs!K23&gt;0,Rol!K$6+INDEX(Turnos!$I$6:$I$17,c_idx!K23)/1440,"")</f>
      </c>
      <c r="L23">
        <f>IF(c_hrs!L23&gt;0,Rol!L$6+INDEX(Turnos!$I$6:$I$17,c_idx!L23)/1440,"")</f>
      </c>
      <c r="M23">
        <f>IF(c_hrs!M23&gt;0,Rol!M$6+INDEX(Turnos!$I$6:$I$17,c_idx!M23)/1440,"")</f>
      </c>
      <c r="N23">
        <f>IF(c_hrs!N23&gt;0,Rol!N$6+INDEX(Turnos!$I$6:$I$17,c_idx!N23)/1440,"")</f>
      </c>
      <c r="O23">
        <f>IF(c_hrs!O23&gt;0,Rol!O$6+INDEX(Turnos!$I$6:$I$17,c_idx!O23)/1440,"")</f>
      </c>
      <c r="P23">
        <f>IF(c_hrs!P23&gt;0,Rol!P$6+INDEX(Turnos!$I$6:$I$17,c_idx!P23)/1440,"")</f>
      </c>
      <c r="Q23">
        <f>IF(c_hrs!Q23&gt;0,Rol!Q$6+INDEX(Turnos!$I$6:$I$17,c_idx!Q23)/1440,"")</f>
      </c>
      <c r="R23">
        <f>IF(c_hrs!R23&gt;0,Rol!R$6+INDEX(Turnos!$I$6:$I$17,c_idx!R23)/1440,"")</f>
      </c>
      <c r="S23">
        <f>IF(c_hrs!S23&gt;0,Rol!S$6+INDEX(Turnos!$I$6:$I$17,c_idx!S23)/1440,"")</f>
      </c>
      <c r="T23">
        <f>IF(c_hrs!T23&gt;0,Rol!T$6+INDEX(Turnos!$I$6:$I$17,c_idx!T23)/1440,"")</f>
      </c>
      <c r="U23">
        <f>IF(c_hrs!U23&gt;0,Rol!U$6+INDEX(Turnos!$I$6:$I$17,c_idx!U23)/1440,"")</f>
      </c>
      <c r="V23">
        <f>IF(c_hrs!V23&gt;0,Rol!V$6+INDEX(Turnos!$I$6:$I$17,c_idx!V23)/1440,"")</f>
      </c>
      <c r="W23">
        <f>IF(c_hrs!W23&gt;0,Rol!W$6+INDEX(Turnos!$I$6:$I$17,c_idx!W23)/1440,"")</f>
      </c>
      <c r="X23">
        <f>IF(c_hrs!X23&gt;0,Rol!X$6+INDEX(Turnos!$I$6:$I$17,c_idx!X23)/1440,"")</f>
      </c>
      <c r="Y23">
        <f>IF(c_hrs!Y23&gt;0,Rol!Y$6+INDEX(Turnos!$I$6:$I$17,c_idx!Y23)/1440,"")</f>
      </c>
      <c r="Z23">
        <f>IF(c_hrs!Z23&gt;0,Rol!Z$6+INDEX(Turnos!$I$6:$I$17,c_idx!Z23)/1440,"")</f>
      </c>
      <c r="AA23">
        <f>IF(c_hrs!AA23&gt;0,Rol!AA$6+INDEX(Turnos!$I$6:$I$17,c_idx!AA23)/1440,"")</f>
      </c>
      <c r="AB23">
        <f>IF(c_hrs!AB23&gt;0,Rol!AB$6+INDEX(Turnos!$I$6:$I$17,c_idx!AB23)/1440,"")</f>
      </c>
      <c r="AC23">
        <f>IF(c_hrs!AC23&gt;0,Rol!AC$6+INDEX(Turnos!$I$6:$I$17,c_idx!AC23)/1440,"")</f>
      </c>
      <c r="AD23">
        <f>IF(c_hrs!AD23&gt;0,Rol!AD$6+INDEX(Turnos!$I$6:$I$17,c_idx!AD23)/1440,"")</f>
      </c>
      <c r="AE23">
        <f>IF(c_hrs!AE23&gt;0,Rol!AE$6+INDEX(Turnos!$I$6:$I$17,c_idx!AE23)/1440,"")</f>
      </c>
      <c r="AF23">
        <f>IF(c_hrs!AF23&gt;0,Rol!AF$6+INDEX(Turnos!$I$6:$I$17,c_idx!AF23)/1440,"")</f>
      </c>
      <c r="AG23">
        <f>IF(c_hrs!AG23&gt;0,Rol!AG$6+INDEX(Turnos!$I$6:$I$17,c_idx!AG23)/1440,"")</f>
      </c>
      <c r="AH23">
        <f>IF(c_hrs!AH23&gt;0,Rol!AH$6+INDEX(Turnos!$I$6:$I$17,c_idx!AH23)/1440,"")</f>
      </c>
      <c r="AI23">
        <f>IF(c_hrs!AI23&gt;0,Rol!AI$6+INDEX(Turnos!$I$6:$I$17,c_idx!AI23)/1440,"")</f>
      </c>
      <c r="AJ23">
        <f>IF(c_hrs!AJ23&gt;0,Rol!AJ$6+INDEX(Turnos!$I$6:$I$17,c_idx!AJ23)/1440,"")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AJ23"/>
  <sheetFormatPr defaultRowHeight="15" outlineLevelRow="0" outlineLevelCol="0" x14ac:dyDescent="55"/>
  <sheetData>
    <row r="9" spans="2:36" x14ac:dyDescent="0.25">
      <c r="B9">
        <f>IF(c_hrs!B9&gt;0,c_ini!B9+INDEX(Turnos!$H$6:$H$17,c_idx!B9)/1440,"")</f>
      </c>
      <c r="C9">
        <f>IF(c_hrs!C9&gt;0,c_ini!C9+INDEX(Turnos!$H$6:$H$17,c_idx!C9)/1440,"")</f>
      </c>
      <c r="D9">
        <f>IF(c_hrs!D9&gt;0,c_ini!D9+INDEX(Turnos!$H$6:$H$17,c_idx!D9)/1440,"")</f>
      </c>
      <c r="E9">
        <f>IF(c_hrs!E9&gt;0,c_ini!E9+INDEX(Turnos!$H$6:$H$17,c_idx!E9)/1440,"")</f>
      </c>
      <c r="F9">
        <f>IF(c_hrs!F9&gt;0,c_ini!F9+INDEX(Turnos!$H$6:$H$17,c_idx!F9)/1440,"")</f>
      </c>
      <c r="G9">
        <f>IF(c_hrs!G9&gt;0,c_ini!G9+INDEX(Turnos!$H$6:$H$17,c_idx!G9)/1440,"")</f>
      </c>
      <c r="H9">
        <f>IF(c_hrs!H9&gt;0,c_ini!H9+INDEX(Turnos!$H$6:$H$17,c_idx!H9)/1440,"")</f>
      </c>
      <c r="I9">
        <f>IF(c_hrs!I9&gt;0,c_ini!I9+INDEX(Turnos!$H$6:$H$17,c_idx!I9)/1440,"")</f>
      </c>
      <c r="J9">
        <f>IF(c_hrs!J9&gt;0,c_ini!J9+INDEX(Turnos!$H$6:$H$17,c_idx!J9)/1440,"")</f>
      </c>
      <c r="K9">
        <f>IF(c_hrs!K9&gt;0,c_ini!K9+INDEX(Turnos!$H$6:$H$17,c_idx!K9)/1440,"")</f>
      </c>
      <c r="L9">
        <f>IF(c_hrs!L9&gt;0,c_ini!L9+INDEX(Turnos!$H$6:$H$17,c_idx!L9)/1440,"")</f>
      </c>
      <c r="M9">
        <f>IF(c_hrs!M9&gt;0,c_ini!M9+INDEX(Turnos!$H$6:$H$17,c_idx!M9)/1440,"")</f>
      </c>
      <c r="N9">
        <f>IF(c_hrs!N9&gt;0,c_ini!N9+INDEX(Turnos!$H$6:$H$17,c_idx!N9)/1440,"")</f>
      </c>
      <c r="O9">
        <f>IF(c_hrs!O9&gt;0,c_ini!O9+INDEX(Turnos!$H$6:$H$17,c_idx!O9)/1440,"")</f>
      </c>
      <c r="P9">
        <f>IF(c_hrs!P9&gt;0,c_ini!P9+INDEX(Turnos!$H$6:$H$17,c_idx!P9)/1440,"")</f>
      </c>
      <c r="Q9">
        <f>IF(c_hrs!Q9&gt;0,c_ini!Q9+INDEX(Turnos!$H$6:$H$17,c_idx!Q9)/1440,"")</f>
      </c>
      <c r="R9">
        <f>IF(c_hrs!R9&gt;0,c_ini!R9+INDEX(Turnos!$H$6:$H$17,c_idx!R9)/1440,"")</f>
      </c>
      <c r="S9">
        <f>IF(c_hrs!S9&gt;0,c_ini!S9+INDEX(Turnos!$H$6:$H$17,c_idx!S9)/1440,"")</f>
      </c>
      <c r="T9">
        <f>IF(c_hrs!T9&gt;0,c_ini!T9+INDEX(Turnos!$H$6:$H$17,c_idx!T9)/1440,"")</f>
      </c>
      <c r="U9">
        <f>IF(c_hrs!U9&gt;0,c_ini!U9+INDEX(Turnos!$H$6:$H$17,c_idx!U9)/1440,"")</f>
      </c>
      <c r="V9">
        <f>IF(c_hrs!V9&gt;0,c_ini!V9+INDEX(Turnos!$H$6:$H$17,c_idx!V9)/1440,"")</f>
      </c>
      <c r="W9">
        <f>IF(c_hrs!W9&gt;0,c_ini!W9+INDEX(Turnos!$H$6:$H$17,c_idx!W9)/1440,"")</f>
      </c>
      <c r="X9">
        <f>IF(c_hrs!X9&gt;0,c_ini!X9+INDEX(Turnos!$H$6:$H$17,c_idx!X9)/1440,"")</f>
      </c>
      <c r="Y9">
        <f>IF(c_hrs!Y9&gt;0,c_ini!Y9+INDEX(Turnos!$H$6:$H$17,c_idx!Y9)/1440,"")</f>
      </c>
      <c r="Z9">
        <f>IF(c_hrs!Z9&gt;0,c_ini!Z9+INDEX(Turnos!$H$6:$H$17,c_idx!Z9)/1440,"")</f>
      </c>
      <c r="AA9">
        <f>IF(c_hrs!AA9&gt;0,c_ini!AA9+INDEX(Turnos!$H$6:$H$17,c_idx!AA9)/1440,"")</f>
      </c>
      <c r="AB9">
        <f>IF(c_hrs!AB9&gt;0,c_ini!AB9+INDEX(Turnos!$H$6:$H$17,c_idx!AB9)/1440,"")</f>
      </c>
      <c r="AC9">
        <f>IF(c_hrs!AC9&gt;0,c_ini!AC9+INDEX(Turnos!$H$6:$H$17,c_idx!AC9)/1440,"")</f>
      </c>
      <c r="AD9">
        <f>IF(c_hrs!AD9&gt;0,c_ini!AD9+INDEX(Turnos!$H$6:$H$17,c_idx!AD9)/1440,"")</f>
      </c>
      <c r="AE9">
        <f>IF(c_hrs!AE9&gt;0,c_ini!AE9+INDEX(Turnos!$H$6:$H$17,c_idx!AE9)/1440,"")</f>
      </c>
      <c r="AF9">
        <f>IF(c_hrs!AF9&gt;0,c_ini!AF9+INDEX(Turnos!$H$6:$H$17,c_idx!AF9)/1440,"")</f>
      </c>
      <c r="AG9">
        <f>IF(c_hrs!AG9&gt;0,c_ini!AG9+INDEX(Turnos!$H$6:$H$17,c_idx!AG9)/1440,"")</f>
      </c>
      <c r="AH9">
        <f>IF(c_hrs!AH9&gt;0,c_ini!AH9+INDEX(Turnos!$H$6:$H$17,c_idx!AH9)/1440,"")</f>
      </c>
      <c r="AI9">
        <f>IF(c_hrs!AI9&gt;0,c_ini!AI9+INDEX(Turnos!$H$6:$H$17,c_idx!AI9)/1440,"")</f>
      </c>
      <c r="AJ9">
        <f>IF(c_hrs!AJ9&gt;0,c_ini!AJ9+INDEX(Turnos!$H$6:$H$17,c_idx!AJ9)/1440,"")</f>
      </c>
    </row>
    <row r="10" spans="2:36" x14ac:dyDescent="0.25">
      <c r="B10">
        <f>IF(c_hrs!B10&gt;0,c_ini!B10+INDEX(Turnos!$H$6:$H$17,c_idx!B10)/1440,"")</f>
      </c>
      <c r="C10">
        <f>IF(c_hrs!C10&gt;0,c_ini!C10+INDEX(Turnos!$H$6:$H$17,c_idx!C10)/1440,"")</f>
      </c>
      <c r="D10">
        <f>IF(c_hrs!D10&gt;0,c_ini!D10+INDEX(Turnos!$H$6:$H$17,c_idx!D10)/1440,"")</f>
      </c>
      <c r="E10">
        <f>IF(c_hrs!E10&gt;0,c_ini!E10+INDEX(Turnos!$H$6:$H$17,c_idx!E10)/1440,"")</f>
      </c>
      <c r="F10">
        <f>IF(c_hrs!F10&gt;0,c_ini!F10+INDEX(Turnos!$H$6:$H$17,c_idx!F10)/1440,"")</f>
      </c>
      <c r="G10">
        <f>IF(c_hrs!G10&gt;0,c_ini!G10+INDEX(Turnos!$H$6:$H$17,c_idx!G10)/1440,"")</f>
      </c>
      <c r="H10">
        <f>IF(c_hrs!H10&gt;0,c_ini!H10+INDEX(Turnos!$H$6:$H$17,c_idx!H10)/1440,"")</f>
      </c>
      <c r="I10">
        <f>IF(c_hrs!I10&gt;0,c_ini!I10+INDEX(Turnos!$H$6:$H$17,c_idx!I10)/1440,"")</f>
      </c>
      <c r="J10">
        <f>IF(c_hrs!J10&gt;0,c_ini!J10+INDEX(Turnos!$H$6:$H$17,c_idx!J10)/1440,"")</f>
      </c>
      <c r="K10">
        <f>IF(c_hrs!K10&gt;0,c_ini!K10+INDEX(Turnos!$H$6:$H$17,c_idx!K10)/1440,"")</f>
      </c>
      <c r="L10">
        <f>IF(c_hrs!L10&gt;0,c_ini!L10+INDEX(Turnos!$H$6:$H$17,c_idx!L10)/1440,"")</f>
      </c>
      <c r="M10">
        <f>IF(c_hrs!M10&gt;0,c_ini!M10+INDEX(Turnos!$H$6:$H$17,c_idx!M10)/1440,"")</f>
      </c>
      <c r="N10">
        <f>IF(c_hrs!N10&gt;0,c_ini!N10+INDEX(Turnos!$H$6:$H$17,c_idx!N10)/1440,"")</f>
      </c>
      <c r="O10">
        <f>IF(c_hrs!O10&gt;0,c_ini!O10+INDEX(Turnos!$H$6:$H$17,c_idx!O10)/1440,"")</f>
      </c>
      <c r="P10">
        <f>IF(c_hrs!P10&gt;0,c_ini!P10+INDEX(Turnos!$H$6:$H$17,c_idx!P10)/1440,"")</f>
      </c>
      <c r="Q10">
        <f>IF(c_hrs!Q10&gt;0,c_ini!Q10+INDEX(Turnos!$H$6:$H$17,c_idx!Q10)/1440,"")</f>
      </c>
      <c r="R10">
        <f>IF(c_hrs!R10&gt;0,c_ini!R10+INDEX(Turnos!$H$6:$H$17,c_idx!R10)/1440,"")</f>
      </c>
      <c r="S10">
        <f>IF(c_hrs!S10&gt;0,c_ini!S10+INDEX(Turnos!$H$6:$H$17,c_idx!S10)/1440,"")</f>
      </c>
      <c r="T10">
        <f>IF(c_hrs!T10&gt;0,c_ini!T10+INDEX(Turnos!$H$6:$H$17,c_idx!T10)/1440,"")</f>
      </c>
      <c r="U10">
        <f>IF(c_hrs!U10&gt;0,c_ini!U10+INDEX(Turnos!$H$6:$H$17,c_idx!U10)/1440,"")</f>
      </c>
      <c r="V10">
        <f>IF(c_hrs!V10&gt;0,c_ini!V10+INDEX(Turnos!$H$6:$H$17,c_idx!V10)/1440,"")</f>
      </c>
      <c r="W10">
        <f>IF(c_hrs!W10&gt;0,c_ini!W10+INDEX(Turnos!$H$6:$H$17,c_idx!W10)/1440,"")</f>
      </c>
      <c r="X10">
        <f>IF(c_hrs!X10&gt;0,c_ini!X10+INDEX(Turnos!$H$6:$H$17,c_idx!X10)/1440,"")</f>
      </c>
      <c r="Y10">
        <f>IF(c_hrs!Y10&gt;0,c_ini!Y10+INDEX(Turnos!$H$6:$H$17,c_idx!Y10)/1440,"")</f>
      </c>
      <c r="Z10">
        <f>IF(c_hrs!Z10&gt;0,c_ini!Z10+INDEX(Turnos!$H$6:$H$17,c_idx!Z10)/1440,"")</f>
      </c>
      <c r="AA10">
        <f>IF(c_hrs!AA10&gt;0,c_ini!AA10+INDEX(Turnos!$H$6:$H$17,c_idx!AA10)/1440,"")</f>
      </c>
      <c r="AB10">
        <f>IF(c_hrs!AB10&gt;0,c_ini!AB10+INDEX(Turnos!$H$6:$H$17,c_idx!AB10)/1440,"")</f>
      </c>
      <c r="AC10">
        <f>IF(c_hrs!AC10&gt;0,c_ini!AC10+INDEX(Turnos!$H$6:$H$17,c_idx!AC10)/1440,"")</f>
      </c>
      <c r="AD10">
        <f>IF(c_hrs!AD10&gt;0,c_ini!AD10+INDEX(Turnos!$H$6:$H$17,c_idx!AD10)/1440,"")</f>
      </c>
      <c r="AE10">
        <f>IF(c_hrs!AE10&gt;0,c_ini!AE10+INDEX(Turnos!$H$6:$H$17,c_idx!AE10)/1440,"")</f>
      </c>
      <c r="AF10">
        <f>IF(c_hrs!AF10&gt;0,c_ini!AF10+INDEX(Turnos!$H$6:$H$17,c_idx!AF10)/1440,"")</f>
      </c>
      <c r="AG10">
        <f>IF(c_hrs!AG10&gt;0,c_ini!AG10+INDEX(Turnos!$H$6:$H$17,c_idx!AG10)/1440,"")</f>
      </c>
      <c r="AH10">
        <f>IF(c_hrs!AH10&gt;0,c_ini!AH10+INDEX(Turnos!$H$6:$H$17,c_idx!AH10)/1440,"")</f>
      </c>
      <c r="AI10">
        <f>IF(c_hrs!AI10&gt;0,c_ini!AI10+INDEX(Turnos!$H$6:$H$17,c_idx!AI10)/1440,"")</f>
      </c>
      <c r="AJ10">
        <f>IF(c_hrs!AJ10&gt;0,c_ini!AJ10+INDEX(Turnos!$H$6:$H$17,c_idx!AJ10)/1440,"")</f>
      </c>
    </row>
    <row r="11" spans="2:36" x14ac:dyDescent="0.25">
      <c r="B11">
        <f>IF(c_hrs!B11&gt;0,c_ini!B11+INDEX(Turnos!$H$6:$H$17,c_idx!B11)/1440,"")</f>
      </c>
      <c r="C11">
        <f>IF(c_hrs!C11&gt;0,c_ini!C11+INDEX(Turnos!$H$6:$H$17,c_idx!C11)/1440,"")</f>
      </c>
      <c r="D11">
        <f>IF(c_hrs!D11&gt;0,c_ini!D11+INDEX(Turnos!$H$6:$H$17,c_idx!D11)/1440,"")</f>
      </c>
      <c r="E11">
        <f>IF(c_hrs!E11&gt;0,c_ini!E11+INDEX(Turnos!$H$6:$H$17,c_idx!E11)/1440,"")</f>
      </c>
      <c r="F11">
        <f>IF(c_hrs!F11&gt;0,c_ini!F11+INDEX(Turnos!$H$6:$H$17,c_idx!F11)/1440,"")</f>
      </c>
      <c r="G11">
        <f>IF(c_hrs!G11&gt;0,c_ini!G11+INDEX(Turnos!$H$6:$H$17,c_idx!G11)/1440,"")</f>
      </c>
      <c r="H11">
        <f>IF(c_hrs!H11&gt;0,c_ini!H11+INDEX(Turnos!$H$6:$H$17,c_idx!H11)/1440,"")</f>
      </c>
      <c r="I11">
        <f>IF(c_hrs!I11&gt;0,c_ini!I11+INDEX(Turnos!$H$6:$H$17,c_idx!I11)/1440,"")</f>
      </c>
      <c r="J11">
        <f>IF(c_hrs!J11&gt;0,c_ini!J11+INDEX(Turnos!$H$6:$H$17,c_idx!J11)/1440,"")</f>
      </c>
      <c r="K11">
        <f>IF(c_hrs!K11&gt;0,c_ini!K11+INDEX(Turnos!$H$6:$H$17,c_idx!K11)/1440,"")</f>
      </c>
      <c r="L11">
        <f>IF(c_hrs!L11&gt;0,c_ini!L11+INDEX(Turnos!$H$6:$H$17,c_idx!L11)/1440,"")</f>
      </c>
      <c r="M11">
        <f>IF(c_hrs!M11&gt;0,c_ini!M11+INDEX(Turnos!$H$6:$H$17,c_idx!M11)/1440,"")</f>
      </c>
      <c r="N11">
        <f>IF(c_hrs!N11&gt;0,c_ini!N11+INDEX(Turnos!$H$6:$H$17,c_idx!N11)/1440,"")</f>
      </c>
      <c r="O11">
        <f>IF(c_hrs!O11&gt;0,c_ini!O11+INDEX(Turnos!$H$6:$H$17,c_idx!O11)/1440,"")</f>
      </c>
      <c r="P11">
        <f>IF(c_hrs!P11&gt;0,c_ini!P11+INDEX(Turnos!$H$6:$H$17,c_idx!P11)/1440,"")</f>
      </c>
      <c r="Q11">
        <f>IF(c_hrs!Q11&gt;0,c_ini!Q11+INDEX(Turnos!$H$6:$H$17,c_idx!Q11)/1440,"")</f>
      </c>
      <c r="R11">
        <f>IF(c_hrs!R11&gt;0,c_ini!R11+INDEX(Turnos!$H$6:$H$17,c_idx!R11)/1440,"")</f>
      </c>
      <c r="S11">
        <f>IF(c_hrs!S11&gt;0,c_ini!S11+INDEX(Turnos!$H$6:$H$17,c_idx!S11)/1440,"")</f>
      </c>
      <c r="T11">
        <f>IF(c_hrs!T11&gt;0,c_ini!T11+INDEX(Turnos!$H$6:$H$17,c_idx!T11)/1440,"")</f>
      </c>
      <c r="U11">
        <f>IF(c_hrs!U11&gt;0,c_ini!U11+INDEX(Turnos!$H$6:$H$17,c_idx!U11)/1440,"")</f>
      </c>
      <c r="V11">
        <f>IF(c_hrs!V11&gt;0,c_ini!V11+INDEX(Turnos!$H$6:$H$17,c_idx!V11)/1440,"")</f>
      </c>
      <c r="W11">
        <f>IF(c_hrs!W11&gt;0,c_ini!W11+INDEX(Turnos!$H$6:$H$17,c_idx!W11)/1440,"")</f>
      </c>
      <c r="X11">
        <f>IF(c_hrs!X11&gt;0,c_ini!X11+INDEX(Turnos!$H$6:$H$17,c_idx!X11)/1440,"")</f>
      </c>
      <c r="Y11">
        <f>IF(c_hrs!Y11&gt;0,c_ini!Y11+INDEX(Turnos!$H$6:$H$17,c_idx!Y11)/1440,"")</f>
      </c>
      <c r="Z11">
        <f>IF(c_hrs!Z11&gt;0,c_ini!Z11+INDEX(Turnos!$H$6:$H$17,c_idx!Z11)/1440,"")</f>
      </c>
      <c r="AA11">
        <f>IF(c_hrs!AA11&gt;0,c_ini!AA11+INDEX(Turnos!$H$6:$H$17,c_idx!AA11)/1440,"")</f>
      </c>
      <c r="AB11">
        <f>IF(c_hrs!AB11&gt;0,c_ini!AB11+INDEX(Turnos!$H$6:$H$17,c_idx!AB11)/1440,"")</f>
      </c>
      <c r="AC11">
        <f>IF(c_hrs!AC11&gt;0,c_ini!AC11+INDEX(Turnos!$H$6:$H$17,c_idx!AC11)/1440,"")</f>
      </c>
      <c r="AD11">
        <f>IF(c_hrs!AD11&gt;0,c_ini!AD11+INDEX(Turnos!$H$6:$H$17,c_idx!AD11)/1440,"")</f>
      </c>
      <c r="AE11">
        <f>IF(c_hrs!AE11&gt;0,c_ini!AE11+INDEX(Turnos!$H$6:$H$17,c_idx!AE11)/1440,"")</f>
      </c>
      <c r="AF11">
        <f>IF(c_hrs!AF11&gt;0,c_ini!AF11+INDEX(Turnos!$H$6:$H$17,c_idx!AF11)/1440,"")</f>
      </c>
      <c r="AG11">
        <f>IF(c_hrs!AG11&gt;0,c_ini!AG11+INDEX(Turnos!$H$6:$H$17,c_idx!AG11)/1440,"")</f>
      </c>
      <c r="AH11">
        <f>IF(c_hrs!AH11&gt;0,c_ini!AH11+INDEX(Turnos!$H$6:$H$17,c_idx!AH11)/1440,"")</f>
      </c>
      <c r="AI11">
        <f>IF(c_hrs!AI11&gt;0,c_ini!AI11+INDEX(Turnos!$H$6:$H$17,c_idx!AI11)/1440,"")</f>
      </c>
      <c r="AJ11">
        <f>IF(c_hrs!AJ11&gt;0,c_ini!AJ11+INDEX(Turnos!$H$6:$H$17,c_idx!AJ11)/1440,"")</f>
      </c>
    </row>
    <row r="12" spans="2:36" x14ac:dyDescent="0.25">
      <c r="B12">
        <f>IF(c_hrs!B12&gt;0,c_ini!B12+INDEX(Turnos!$H$6:$H$17,c_idx!B12)/1440,"")</f>
      </c>
      <c r="C12">
        <f>IF(c_hrs!C12&gt;0,c_ini!C12+INDEX(Turnos!$H$6:$H$17,c_idx!C12)/1440,"")</f>
      </c>
      <c r="D12">
        <f>IF(c_hrs!D12&gt;0,c_ini!D12+INDEX(Turnos!$H$6:$H$17,c_idx!D12)/1440,"")</f>
      </c>
      <c r="E12">
        <f>IF(c_hrs!E12&gt;0,c_ini!E12+INDEX(Turnos!$H$6:$H$17,c_idx!E12)/1440,"")</f>
      </c>
      <c r="F12">
        <f>IF(c_hrs!F12&gt;0,c_ini!F12+INDEX(Turnos!$H$6:$H$17,c_idx!F12)/1440,"")</f>
      </c>
      <c r="G12">
        <f>IF(c_hrs!G12&gt;0,c_ini!G12+INDEX(Turnos!$H$6:$H$17,c_idx!G12)/1440,"")</f>
      </c>
      <c r="H12">
        <f>IF(c_hrs!H12&gt;0,c_ini!H12+INDEX(Turnos!$H$6:$H$17,c_idx!H12)/1440,"")</f>
      </c>
      <c r="I12">
        <f>IF(c_hrs!I12&gt;0,c_ini!I12+INDEX(Turnos!$H$6:$H$17,c_idx!I12)/1440,"")</f>
      </c>
      <c r="J12">
        <f>IF(c_hrs!J12&gt;0,c_ini!J12+INDEX(Turnos!$H$6:$H$17,c_idx!J12)/1440,"")</f>
      </c>
      <c r="K12">
        <f>IF(c_hrs!K12&gt;0,c_ini!K12+INDEX(Turnos!$H$6:$H$17,c_idx!K12)/1440,"")</f>
      </c>
      <c r="L12">
        <f>IF(c_hrs!L12&gt;0,c_ini!L12+INDEX(Turnos!$H$6:$H$17,c_idx!L12)/1440,"")</f>
      </c>
      <c r="M12">
        <f>IF(c_hrs!M12&gt;0,c_ini!M12+INDEX(Turnos!$H$6:$H$17,c_idx!M12)/1440,"")</f>
      </c>
      <c r="N12">
        <f>IF(c_hrs!N12&gt;0,c_ini!N12+INDEX(Turnos!$H$6:$H$17,c_idx!N12)/1440,"")</f>
      </c>
      <c r="O12">
        <f>IF(c_hrs!O12&gt;0,c_ini!O12+INDEX(Turnos!$H$6:$H$17,c_idx!O12)/1440,"")</f>
      </c>
      <c r="P12">
        <f>IF(c_hrs!P12&gt;0,c_ini!P12+INDEX(Turnos!$H$6:$H$17,c_idx!P12)/1440,"")</f>
      </c>
      <c r="Q12">
        <f>IF(c_hrs!Q12&gt;0,c_ini!Q12+INDEX(Turnos!$H$6:$H$17,c_idx!Q12)/1440,"")</f>
      </c>
      <c r="R12">
        <f>IF(c_hrs!R12&gt;0,c_ini!R12+INDEX(Turnos!$H$6:$H$17,c_idx!R12)/1440,"")</f>
      </c>
      <c r="S12">
        <f>IF(c_hrs!S12&gt;0,c_ini!S12+INDEX(Turnos!$H$6:$H$17,c_idx!S12)/1440,"")</f>
      </c>
      <c r="T12">
        <f>IF(c_hrs!T12&gt;0,c_ini!T12+INDEX(Turnos!$H$6:$H$17,c_idx!T12)/1440,"")</f>
      </c>
      <c r="U12">
        <f>IF(c_hrs!U12&gt;0,c_ini!U12+INDEX(Turnos!$H$6:$H$17,c_idx!U12)/1440,"")</f>
      </c>
      <c r="V12">
        <f>IF(c_hrs!V12&gt;0,c_ini!V12+INDEX(Turnos!$H$6:$H$17,c_idx!V12)/1440,"")</f>
      </c>
      <c r="W12">
        <f>IF(c_hrs!W12&gt;0,c_ini!W12+INDEX(Turnos!$H$6:$H$17,c_idx!W12)/1440,"")</f>
      </c>
      <c r="X12">
        <f>IF(c_hrs!X12&gt;0,c_ini!X12+INDEX(Turnos!$H$6:$H$17,c_idx!X12)/1440,"")</f>
      </c>
      <c r="Y12">
        <f>IF(c_hrs!Y12&gt;0,c_ini!Y12+INDEX(Turnos!$H$6:$H$17,c_idx!Y12)/1440,"")</f>
      </c>
      <c r="Z12">
        <f>IF(c_hrs!Z12&gt;0,c_ini!Z12+INDEX(Turnos!$H$6:$H$17,c_idx!Z12)/1440,"")</f>
      </c>
      <c r="AA12">
        <f>IF(c_hrs!AA12&gt;0,c_ini!AA12+INDEX(Turnos!$H$6:$H$17,c_idx!AA12)/1440,"")</f>
      </c>
      <c r="AB12">
        <f>IF(c_hrs!AB12&gt;0,c_ini!AB12+INDEX(Turnos!$H$6:$H$17,c_idx!AB12)/1440,"")</f>
      </c>
      <c r="AC12">
        <f>IF(c_hrs!AC12&gt;0,c_ini!AC12+INDEX(Turnos!$H$6:$H$17,c_idx!AC12)/1440,"")</f>
      </c>
      <c r="AD12">
        <f>IF(c_hrs!AD12&gt;0,c_ini!AD12+INDEX(Turnos!$H$6:$H$17,c_idx!AD12)/1440,"")</f>
      </c>
      <c r="AE12">
        <f>IF(c_hrs!AE12&gt;0,c_ini!AE12+INDEX(Turnos!$H$6:$H$17,c_idx!AE12)/1440,"")</f>
      </c>
      <c r="AF12">
        <f>IF(c_hrs!AF12&gt;0,c_ini!AF12+INDEX(Turnos!$H$6:$H$17,c_idx!AF12)/1440,"")</f>
      </c>
      <c r="AG12">
        <f>IF(c_hrs!AG12&gt;0,c_ini!AG12+INDEX(Turnos!$H$6:$H$17,c_idx!AG12)/1440,"")</f>
      </c>
      <c r="AH12">
        <f>IF(c_hrs!AH12&gt;0,c_ini!AH12+INDEX(Turnos!$H$6:$H$17,c_idx!AH12)/1440,"")</f>
      </c>
      <c r="AI12">
        <f>IF(c_hrs!AI12&gt;0,c_ini!AI12+INDEX(Turnos!$H$6:$H$17,c_idx!AI12)/1440,"")</f>
      </c>
      <c r="AJ12">
        <f>IF(c_hrs!AJ12&gt;0,c_ini!AJ12+INDEX(Turnos!$H$6:$H$17,c_idx!AJ12)/1440,"")</f>
      </c>
    </row>
    <row r="13" spans="2:36" x14ac:dyDescent="0.25">
      <c r="B13">
        <f>IF(c_hrs!B13&gt;0,c_ini!B13+INDEX(Turnos!$H$6:$H$17,c_idx!B13)/1440,"")</f>
      </c>
      <c r="C13">
        <f>IF(c_hrs!C13&gt;0,c_ini!C13+INDEX(Turnos!$H$6:$H$17,c_idx!C13)/1440,"")</f>
      </c>
      <c r="D13">
        <f>IF(c_hrs!D13&gt;0,c_ini!D13+INDEX(Turnos!$H$6:$H$17,c_idx!D13)/1440,"")</f>
      </c>
      <c r="E13">
        <f>IF(c_hrs!E13&gt;0,c_ini!E13+INDEX(Turnos!$H$6:$H$17,c_idx!E13)/1440,"")</f>
      </c>
      <c r="F13">
        <f>IF(c_hrs!F13&gt;0,c_ini!F13+INDEX(Turnos!$H$6:$H$17,c_idx!F13)/1440,"")</f>
      </c>
      <c r="G13">
        <f>IF(c_hrs!G13&gt;0,c_ini!G13+INDEX(Turnos!$H$6:$H$17,c_idx!G13)/1440,"")</f>
      </c>
      <c r="H13">
        <f>IF(c_hrs!H13&gt;0,c_ini!H13+INDEX(Turnos!$H$6:$H$17,c_idx!H13)/1440,"")</f>
      </c>
      <c r="I13">
        <f>IF(c_hrs!I13&gt;0,c_ini!I13+INDEX(Turnos!$H$6:$H$17,c_idx!I13)/1440,"")</f>
      </c>
      <c r="J13">
        <f>IF(c_hrs!J13&gt;0,c_ini!J13+INDEX(Turnos!$H$6:$H$17,c_idx!J13)/1440,"")</f>
      </c>
      <c r="K13">
        <f>IF(c_hrs!K13&gt;0,c_ini!K13+INDEX(Turnos!$H$6:$H$17,c_idx!K13)/1440,"")</f>
      </c>
      <c r="L13">
        <f>IF(c_hrs!L13&gt;0,c_ini!L13+INDEX(Turnos!$H$6:$H$17,c_idx!L13)/1440,"")</f>
      </c>
      <c r="M13">
        <f>IF(c_hrs!M13&gt;0,c_ini!M13+INDEX(Turnos!$H$6:$H$17,c_idx!M13)/1440,"")</f>
      </c>
      <c r="N13">
        <f>IF(c_hrs!N13&gt;0,c_ini!N13+INDEX(Turnos!$H$6:$H$17,c_idx!N13)/1440,"")</f>
      </c>
      <c r="O13">
        <f>IF(c_hrs!O13&gt;0,c_ini!O13+INDEX(Turnos!$H$6:$H$17,c_idx!O13)/1440,"")</f>
      </c>
      <c r="P13">
        <f>IF(c_hrs!P13&gt;0,c_ini!P13+INDEX(Turnos!$H$6:$H$17,c_idx!P13)/1440,"")</f>
      </c>
      <c r="Q13">
        <f>IF(c_hrs!Q13&gt;0,c_ini!Q13+INDEX(Turnos!$H$6:$H$17,c_idx!Q13)/1440,"")</f>
      </c>
      <c r="R13">
        <f>IF(c_hrs!R13&gt;0,c_ini!R13+INDEX(Turnos!$H$6:$H$17,c_idx!R13)/1440,"")</f>
      </c>
      <c r="S13">
        <f>IF(c_hrs!S13&gt;0,c_ini!S13+INDEX(Turnos!$H$6:$H$17,c_idx!S13)/1440,"")</f>
      </c>
      <c r="T13">
        <f>IF(c_hrs!T13&gt;0,c_ini!T13+INDEX(Turnos!$H$6:$H$17,c_idx!T13)/1440,"")</f>
      </c>
      <c r="U13">
        <f>IF(c_hrs!U13&gt;0,c_ini!U13+INDEX(Turnos!$H$6:$H$17,c_idx!U13)/1440,"")</f>
      </c>
      <c r="V13">
        <f>IF(c_hrs!V13&gt;0,c_ini!V13+INDEX(Turnos!$H$6:$H$17,c_idx!V13)/1440,"")</f>
      </c>
      <c r="W13">
        <f>IF(c_hrs!W13&gt;0,c_ini!W13+INDEX(Turnos!$H$6:$H$17,c_idx!W13)/1440,"")</f>
      </c>
      <c r="X13">
        <f>IF(c_hrs!X13&gt;0,c_ini!X13+INDEX(Turnos!$H$6:$H$17,c_idx!X13)/1440,"")</f>
      </c>
      <c r="Y13">
        <f>IF(c_hrs!Y13&gt;0,c_ini!Y13+INDEX(Turnos!$H$6:$H$17,c_idx!Y13)/1440,"")</f>
      </c>
      <c r="Z13">
        <f>IF(c_hrs!Z13&gt;0,c_ini!Z13+INDEX(Turnos!$H$6:$H$17,c_idx!Z13)/1440,"")</f>
      </c>
      <c r="AA13">
        <f>IF(c_hrs!AA13&gt;0,c_ini!AA13+INDEX(Turnos!$H$6:$H$17,c_idx!AA13)/1440,"")</f>
      </c>
      <c r="AB13">
        <f>IF(c_hrs!AB13&gt;0,c_ini!AB13+INDEX(Turnos!$H$6:$H$17,c_idx!AB13)/1440,"")</f>
      </c>
      <c r="AC13">
        <f>IF(c_hrs!AC13&gt;0,c_ini!AC13+INDEX(Turnos!$H$6:$H$17,c_idx!AC13)/1440,"")</f>
      </c>
      <c r="AD13">
        <f>IF(c_hrs!AD13&gt;0,c_ini!AD13+INDEX(Turnos!$H$6:$H$17,c_idx!AD13)/1440,"")</f>
      </c>
      <c r="AE13">
        <f>IF(c_hrs!AE13&gt;0,c_ini!AE13+INDEX(Turnos!$H$6:$H$17,c_idx!AE13)/1440,"")</f>
      </c>
      <c r="AF13">
        <f>IF(c_hrs!AF13&gt;0,c_ini!AF13+INDEX(Turnos!$H$6:$H$17,c_idx!AF13)/1440,"")</f>
      </c>
      <c r="AG13">
        <f>IF(c_hrs!AG13&gt;0,c_ini!AG13+INDEX(Turnos!$H$6:$H$17,c_idx!AG13)/1440,"")</f>
      </c>
      <c r="AH13">
        <f>IF(c_hrs!AH13&gt;0,c_ini!AH13+INDEX(Turnos!$H$6:$H$17,c_idx!AH13)/1440,"")</f>
      </c>
      <c r="AI13">
        <f>IF(c_hrs!AI13&gt;0,c_ini!AI13+INDEX(Turnos!$H$6:$H$17,c_idx!AI13)/1440,"")</f>
      </c>
      <c r="AJ13">
        <f>IF(c_hrs!AJ13&gt;0,c_ini!AJ13+INDEX(Turnos!$H$6:$H$17,c_idx!AJ13)/1440,"")</f>
      </c>
    </row>
    <row r="14" spans="2:36" x14ac:dyDescent="0.25">
      <c r="B14">
        <f>IF(c_hrs!B14&gt;0,c_ini!B14+INDEX(Turnos!$H$6:$H$17,c_idx!B14)/1440,"")</f>
      </c>
      <c r="C14">
        <f>IF(c_hrs!C14&gt;0,c_ini!C14+INDEX(Turnos!$H$6:$H$17,c_idx!C14)/1440,"")</f>
      </c>
      <c r="D14">
        <f>IF(c_hrs!D14&gt;0,c_ini!D14+INDEX(Turnos!$H$6:$H$17,c_idx!D14)/1440,"")</f>
      </c>
      <c r="E14">
        <f>IF(c_hrs!E14&gt;0,c_ini!E14+INDEX(Turnos!$H$6:$H$17,c_idx!E14)/1440,"")</f>
      </c>
      <c r="F14">
        <f>IF(c_hrs!F14&gt;0,c_ini!F14+INDEX(Turnos!$H$6:$H$17,c_idx!F14)/1440,"")</f>
      </c>
      <c r="G14">
        <f>IF(c_hrs!G14&gt;0,c_ini!G14+INDEX(Turnos!$H$6:$H$17,c_idx!G14)/1440,"")</f>
      </c>
      <c r="H14">
        <f>IF(c_hrs!H14&gt;0,c_ini!H14+INDEX(Turnos!$H$6:$H$17,c_idx!H14)/1440,"")</f>
      </c>
      <c r="I14">
        <f>IF(c_hrs!I14&gt;0,c_ini!I14+INDEX(Turnos!$H$6:$H$17,c_idx!I14)/1440,"")</f>
      </c>
      <c r="J14">
        <f>IF(c_hrs!J14&gt;0,c_ini!J14+INDEX(Turnos!$H$6:$H$17,c_idx!J14)/1440,"")</f>
      </c>
      <c r="K14">
        <f>IF(c_hrs!K14&gt;0,c_ini!K14+INDEX(Turnos!$H$6:$H$17,c_idx!K14)/1440,"")</f>
      </c>
      <c r="L14">
        <f>IF(c_hrs!L14&gt;0,c_ini!L14+INDEX(Turnos!$H$6:$H$17,c_idx!L14)/1440,"")</f>
      </c>
      <c r="M14">
        <f>IF(c_hrs!M14&gt;0,c_ini!M14+INDEX(Turnos!$H$6:$H$17,c_idx!M14)/1440,"")</f>
      </c>
      <c r="N14">
        <f>IF(c_hrs!N14&gt;0,c_ini!N14+INDEX(Turnos!$H$6:$H$17,c_idx!N14)/1440,"")</f>
      </c>
      <c r="O14">
        <f>IF(c_hrs!O14&gt;0,c_ini!O14+INDEX(Turnos!$H$6:$H$17,c_idx!O14)/1440,"")</f>
      </c>
      <c r="P14">
        <f>IF(c_hrs!P14&gt;0,c_ini!P14+INDEX(Turnos!$H$6:$H$17,c_idx!P14)/1440,"")</f>
      </c>
      <c r="Q14">
        <f>IF(c_hrs!Q14&gt;0,c_ini!Q14+INDEX(Turnos!$H$6:$H$17,c_idx!Q14)/1440,"")</f>
      </c>
      <c r="R14">
        <f>IF(c_hrs!R14&gt;0,c_ini!R14+INDEX(Turnos!$H$6:$H$17,c_idx!R14)/1440,"")</f>
      </c>
      <c r="S14">
        <f>IF(c_hrs!S14&gt;0,c_ini!S14+INDEX(Turnos!$H$6:$H$17,c_idx!S14)/1440,"")</f>
      </c>
      <c r="T14">
        <f>IF(c_hrs!T14&gt;0,c_ini!T14+INDEX(Turnos!$H$6:$H$17,c_idx!T14)/1440,"")</f>
      </c>
      <c r="U14">
        <f>IF(c_hrs!U14&gt;0,c_ini!U14+INDEX(Turnos!$H$6:$H$17,c_idx!U14)/1440,"")</f>
      </c>
      <c r="V14">
        <f>IF(c_hrs!V14&gt;0,c_ini!V14+INDEX(Turnos!$H$6:$H$17,c_idx!V14)/1440,"")</f>
      </c>
      <c r="W14">
        <f>IF(c_hrs!W14&gt;0,c_ini!W14+INDEX(Turnos!$H$6:$H$17,c_idx!W14)/1440,"")</f>
      </c>
      <c r="X14">
        <f>IF(c_hrs!X14&gt;0,c_ini!X14+INDEX(Turnos!$H$6:$H$17,c_idx!X14)/1440,"")</f>
      </c>
      <c r="Y14">
        <f>IF(c_hrs!Y14&gt;0,c_ini!Y14+INDEX(Turnos!$H$6:$H$17,c_idx!Y14)/1440,"")</f>
      </c>
      <c r="Z14">
        <f>IF(c_hrs!Z14&gt;0,c_ini!Z14+INDEX(Turnos!$H$6:$H$17,c_idx!Z14)/1440,"")</f>
      </c>
      <c r="AA14">
        <f>IF(c_hrs!AA14&gt;0,c_ini!AA14+INDEX(Turnos!$H$6:$H$17,c_idx!AA14)/1440,"")</f>
      </c>
      <c r="AB14">
        <f>IF(c_hrs!AB14&gt;0,c_ini!AB14+INDEX(Turnos!$H$6:$H$17,c_idx!AB14)/1440,"")</f>
      </c>
      <c r="AC14">
        <f>IF(c_hrs!AC14&gt;0,c_ini!AC14+INDEX(Turnos!$H$6:$H$17,c_idx!AC14)/1440,"")</f>
      </c>
      <c r="AD14">
        <f>IF(c_hrs!AD14&gt;0,c_ini!AD14+INDEX(Turnos!$H$6:$H$17,c_idx!AD14)/1440,"")</f>
      </c>
      <c r="AE14">
        <f>IF(c_hrs!AE14&gt;0,c_ini!AE14+INDEX(Turnos!$H$6:$H$17,c_idx!AE14)/1440,"")</f>
      </c>
      <c r="AF14">
        <f>IF(c_hrs!AF14&gt;0,c_ini!AF14+INDEX(Turnos!$H$6:$H$17,c_idx!AF14)/1440,"")</f>
      </c>
      <c r="AG14">
        <f>IF(c_hrs!AG14&gt;0,c_ini!AG14+INDEX(Turnos!$H$6:$H$17,c_idx!AG14)/1440,"")</f>
      </c>
      <c r="AH14">
        <f>IF(c_hrs!AH14&gt;0,c_ini!AH14+INDEX(Turnos!$H$6:$H$17,c_idx!AH14)/1440,"")</f>
      </c>
      <c r="AI14">
        <f>IF(c_hrs!AI14&gt;0,c_ini!AI14+INDEX(Turnos!$H$6:$H$17,c_idx!AI14)/1440,"")</f>
      </c>
      <c r="AJ14">
        <f>IF(c_hrs!AJ14&gt;0,c_ini!AJ14+INDEX(Turnos!$H$6:$H$17,c_idx!AJ14)/1440,"")</f>
      </c>
    </row>
    <row r="15" spans="2:36" x14ac:dyDescent="0.25">
      <c r="B15">
        <f>IF(c_hrs!B15&gt;0,c_ini!B15+INDEX(Turnos!$H$6:$H$17,c_idx!B15)/1440,"")</f>
      </c>
      <c r="C15">
        <f>IF(c_hrs!C15&gt;0,c_ini!C15+INDEX(Turnos!$H$6:$H$17,c_idx!C15)/1440,"")</f>
      </c>
      <c r="D15">
        <f>IF(c_hrs!D15&gt;0,c_ini!D15+INDEX(Turnos!$H$6:$H$17,c_idx!D15)/1440,"")</f>
      </c>
      <c r="E15">
        <f>IF(c_hrs!E15&gt;0,c_ini!E15+INDEX(Turnos!$H$6:$H$17,c_idx!E15)/1440,"")</f>
      </c>
      <c r="F15">
        <f>IF(c_hrs!F15&gt;0,c_ini!F15+INDEX(Turnos!$H$6:$H$17,c_idx!F15)/1440,"")</f>
      </c>
      <c r="G15">
        <f>IF(c_hrs!G15&gt;0,c_ini!G15+INDEX(Turnos!$H$6:$H$17,c_idx!G15)/1440,"")</f>
      </c>
      <c r="H15">
        <f>IF(c_hrs!H15&gt;0,c_ini!H15+INDEX(Turnos!$H$6:$H$17,c_idx!H15)/1440,"")</f>
      </c>
      <c r="I15">
        <f>IF(c_hrs!I15&gt;0,c_ini!I15+INDEX(Turnos!$H$6:$H$17,c_idx!I15)/1440,"")</f>
      </c>
      <c r="J15">
        <f>IF(c_hrs!J15&gt;0,c_ini!J15+INDEX(Turnos!$H$6:$H$17,c_idx!J15)/1440,"")</f>
      </c>
      <c r="K15">
        <f>IF(c_hrs!K15&gt;0,c_ini!K15+INDEX(Turnos!$H$6:$H$17,c_idx!K15)/1440,"")</f>
      </c>
      <c r="L15">
        <f>IF(c_hrs!L15&gt;0,c_ini!L15+INDEX(Turnos!$H$6:$H$17,c_idx!L15)/1440,"")</f>
      </c>
      <c r="M15">
        <f>IF(c_hrs!M15&gt;0,c_ini!M15+INDEX(Turnos!$H$6:$H$17,c_idx!M15)/1440,"")</f>
      </c>
      <c r="N15">
        <f>IF(c_hrs!N15&gt;0,c_ini!N15+INDEX(Turnos!$H$6:$H$17,c_idx!N15)/1440,"")</f>
      </c>
      <c r="O15">
        <f>IF(c_hrs!O15&gt;0,c_ini!O15+INDEX(Turnos!$H$6:$H$17,c_idx!O15)/1440,"")</f>
      </c>
      <c r="P15">
        <f>IF(c_hrs!P15&gt;0,c_ini!P15+INDEX(Turnos!$H$6:$H$17,c_idx!P15)/1440,"")</f>
      </c>
      <c r="Q15">
        <f>IF(c_hrs!Q15&gt;0,c_ini!Q15+INDEX(Turnos!$H$6:$H$17,c_idx!Q15)/1440,"")</f>
      </c>
      <c r="R15">
        <f>IF(c_hrs!R15&gt;0,c_ini!R15+INDEX(Turnos!$H$6:$H$17,c_idx!R15)/1440,"")</f>
      </c>
      <c r="S15">
        <f>IF(c_hrs!S15&gt;0,c_ini!S15+INDEX(Turnos!$H$6:$H$17,c_idx!S15)/1440,"")</f>
      </c>
      <c r="T15">
        <f>IF(c_hrs!T15&gt;0,c_ini!T15+INDEX(Turnos!$H$6:$H$17,c_idx!T15)/1440,"")</f>
      </c>
      <c r="U15">
        <f>IF(c_hrs!U15&gt;0,c_ini!U15+INDEX(Turnos!$H$6:$H$17,c_idx!U15)/1440,"")</f>
      </c>
      <c r="V15">
        <f>IF(c_hrs!V15&gt;0,c_ini!V15+INDEX(Turnos!$H$6:$H$17,c_idx!V15)/1440,"")</f>
      </c>
      <c r="W15">
        <f>IF(c_hrs!W15&gt;0,c_ini!W15+INDEX(Turnos!$H$6:$H$17,c_idx!W15)/1440,"")</f>
      </c>
      <c r="X15">
        <f>IF(c_hrs!X15&gt;0,c_ini!X15+INDEX(Turnos!$H$6:$H$17,c_idx!X15)/1440,"")</f>
      </c>
      <c r="Y15">
        <f>IF(c_hrs!Y15&gt;0,c_ini!Y15+INDEX(Turnos!$H$6:$H$17,c_idx!Y15)/1440,"")</f>
      </c>
      <c r="Z15">
        <f>IF(c_hrs!Z15&gt;0,c_ini!Z15+INDEX(Turnos!$H$6:$H$17,c_idx!Z15)/1440,"")</f>
      </c>
      <c r="AA15">
        <f>IF(c_hrs!AA15&gt;0,c_ini!AA15+INDEX(Turnos!$H$6:$H$17,c_idx!AA15)/1440,"")</f>
      </c>
      <c r="AB15">
        <f>IF(c_hrs!AB15&gt;0,c_ini!AB15+INDEX(Turnos!$H$6:$H$17,c_idx!AB15)/1440,"")</f>
      </c>
      <c r="AC15">
        <f>IF(c_hrs!AC15&gt;0,c_ini!AC15+INDEX(Turnos!$H$6:$H$17,c_idx!AC15)/1440,"")</f>
      </c>
      <c r="AD15">
        <f>IF(c_hrs!AD15&gt;0,c_ini!AD15+INDEX(Turnos!$H$6:$H$17,c_idx!AD15)/1440,"")</f>
      </c>
      <c r="AE15">
        <f>IF(c_hrs!AE15&gt;0,c_ini!AE15+INDEX(Turnos!$H$6:$H$17,c_idx!AE15)/1440,"")</f>
      </c>
      <c r="AF15">
        <f>IF(c_hrs!AF15&gt;0,c_ini!AF15+INDEX(Turnos!$H$6:$H$17,c_idx!AF15)/1440,"")</f>
      </c>
      <c r="AG15">
        <f>IF(c_hrs!AG15&gt;0,c_ini!AG15+INDEX(Turnos!$H$6:$H$17,c_idx!AG15)/1440,"")</f>
      </c>
      <c r="AH15">
        <f>IF(c_hrs!AH15&gt;0,c_ini!AH15+INDEX(Turnos!$H$6:$H$17,c_idx!AH15)/1440,"")</f>
      </c>
      <c r="AI15">
        <f>IF(c_hrs!AI15&gt;0,c_ini!AI15+INDEX(Turnos!$H$6:$H$17,c_idx!AI15)/1440,"")</f>
      </c>
      <c r="AJ15">
        <f>IF(c_hrs!AJ15&gt;0,c_ini!AJ15+INDEX(Turnos!$H$6:$H$17,c_idx!AJ15)/1440,"")</f>
      </c>
    </row>
    <row r="16" spans="2:36" x14ac:dyDescent="0.25">
      <c r="B16">
        <f>IF(c_hrs!B16&gt;0,c_ini!B16+INDEX(Turnos!$H$6:$H$17,c_idx!B16)/1440,"")</f>
      </c>
      <c r="C16">
        <f>IF(c_hrs!C16&gt;0,c_ini!C16+INDEX(Turnos!$H$6:$H$17,c_idx!C16)/1440,"")</f>
      </c>
      <c r="D16">
        <f>IF(c_hrs!D16&gt;0,c_ini!D16+INDEX(Turnos!$H$6:$H$17,c_idx!D16)/1440,"")</f>
      </c>
      <c r="E16">
        <f>IF(c_hrs!E16&gt;0,c_ini!E16+INDEX(Turnos!$H$6:$H$17,c_idx!E16)/1440,"")</f>
      </c>
      <c r="F16">
        <f>IF(c_hrs!F16&gt;0,c_ini!F16+INDEX(Turnos!$H$6:$H$17,c_idx!F16)/1440,"")</f>
      </c>
      <c r="G16">
        <f>IF(c_hrs!G16&gt;0,c_ini!G16+INDEX(Turnos!$H$6:$H$17,c_idx!G16)/1440,"")</f>
      </c>
      <c r="H16">
        <f>IF(c_hrs!H16&gt;0,c_ini!H16+INDEX(Turnos!$H$6:$H$17,c_idx!H16)/1440,"")</f>
      </c>
      <c r="I16">
        <f>IF(c_hrs!I16&gt;0,c_ini!I16+INDEX(Turnos!$H$6:$H$17,c_idx!I16)/1440,"")</f>
      </c>
      <c r="J16">
        <f>IF(c_hrs!J16&gt;0,c_ini!J16+INDEX(Turnos!$H$6:$H$17,c_idx!J16)/1440,"")</f>
      </c>
      <c r="K16">
        <f>IF(c_hrs!K16&gt;0,c_ini!K16+INDEX(Turnos!$H$6:$H$17,c_idx!K16)/1440,"")</f>
      </c>
      <c r="L16">
        <f>IF(c_hrs!L16&gt;0,c_ini!L16+INDEX(Turnos!$H$6:$H$17,c_idx!L16)/1440,"")</f>
      </c>
      <c r="M16">
        <f>IF(c_hrs!M16&gt;0,c_ini!M16+INDEX(Turnos!$H$6:$H$17,c_idx!M16)/1440,"")</f>
      </c>
      <c r="N16">
        <f>IF(c_hrs!N16&gt;0,c_ini!N16+INDEX(Turnos!$H$6:$H$17,c_idx!N16)/1440,"")</f>
      </c>
      <c r="O16">
        <f>IF(c_hrs!O16&gt;0,c_ini!O16+INDEX(Turnos!$H$6:$H$17,c_idx!O16)/1440,"")</f>
      </c>
      <c r="P16">
        <f>IF(c_hrs!P16&gt;0,c_ini!P16+INDEX(Turnos!$H$6:$H$17,c_idx!P16)/1440,"")</f>
      </c>
      <c r="Q16">
        <f>IF(c_hrs!Q16&gt;0,c_ini!Q16+INDEX(Turnos!$H$6:$H$17,c_idx!Q16)/1440,"")</f>
      </c>
      <c r="R16">
        <f>IF(c_hrs!R16&gt;0,c_ini!R16+INDEX(Turnos!$H$6:$H$17,c_idx!R16)/1440,"")</f>
      </c>
      <c r="S16">
        <f>IF(c_hrs!S16&gt;0,c_ini!S16+INDEX(Turnos!$H$6:$H$17,c_idx!S16)/1440,"")</f>
      </c>
      <c r="T16">
        <f>IF(c_hrs!T16&gt;0,c_ini!T16+INDEX(Turnos!$H$6:$H$17,c_idx!T16)/1440,"")</f>
      </c>
      <c r="U16">
        <f>IF(c_hrs!U16&gt;0,c_ini!U16+INDEX(Turnos!$H$6:$H$17,c_idx!U16)/1440,"")</f>
      </c>
      <c r="V16">
        <f>IF(c_hrs!V16&gt;0,c_ini!V16+INDEX(Turnos!$H$6:$H$17,c_idx!V16)/1440,"")</f>
      </c>
      <c r="W16">
        <f>IF(c_hrs!W16&gt;0,c_ini!W16+INDEX(Turnos!$H$6:$H$17,c_idx!W16)/1440,"")</f>
      </c>
      <c r="X16">
        <f>IF(c_hrs!X16&gt;0,c_ini!X16+INDEX(Turnos!$H$6:$H$17,c_idx!X16)/1440,"")</f>
      </c>
      <c r="Y16">
        <f>IF(c_hrs!Y16&gt;0,c_ini!Y16+INDEX(Turnos!$H$6:$H$17,c_idx!Y16)/1440,"")</f>
      </c>
      <c r="Z16">
        <f>IF(c_hrs!Z16&gt;0,c_ini!Z16+INDEX(Turnos!$H$6:$H$17,c_idx!Z16)/1440,"")</f>
      </c>
      <c r="AA16">
        <f>IF(c_hrs!AA16&gt;0,c_ini!AA16+INDEX(Turnos!$H$6:$H$17,c_idx!AA16)/1440,"")</f>
      </c>
      <c r="AB16">
        <f>IF(c_hrs!AB16&gt;0,c_ini!AB16+INDEX(Turnos!$H$6:$H$17,c_idx!AB16)/1440,"")</f>
      </c>
      <c r="AC16">
        <f>IF(c_hrs!AC16&gt;0,c_ini!AC16+INDEX(Turnos!$H$6:$H$17,c_idx!AC16)/1440,"")</f>
      </c>
      <c r="AD16">
        <f>IF(c_hrs!AD16&gt;0,c_ini!AD16+INDEX(Turnos!$H$6:$H$17,c_idx!AD16)/1440,"")</f>
      </c>
      <c r="AE16">
        <f>IF(c_hrs!AE16&gt;0,c_ini!AE16+INDEX(Turnos!$H$6:$H$17,c_idx!AE16)/1440,"")</f>
      </c>
      <c r="AF16">
        <f>IF(c_hrs!AF16&gt;0,c_ini!AF16+INDEX(Turnos!$H$6:$H$17,c_idx!AF16)/1440,"")</f>
      </c>
      <c r="AG16">
        <f>IF(c_hrs!AG16&gt;0,c_ini!AG16+INDEX(Turnos!$H$6:$H$17,c_idx!AG16)/1440,"")</f>
      </c>
      <c r="AH16">
        <f>IF(c_hrs!AH16&gt;0,c_ini!AH16+INDEX(Turnos!$H$6:$H$17,c_idx!AH16)/1440,"")</f>
      </c>
      <c r="AI16">
        <f>IF(c_hrs!AI16&gt;0,c_ini!AI16+INDEX(Turnos!$H$6:$H$17,c_idx!AI16)/1440,"")</f>
      </c>
      <c r="AJ16">
        <f>IF(c_hrs!AJ16&gt;0,c_ini!AJ16+INDEX(Turnos!$H$6:$H$17,c_idx!AJ16)/1440,"")</f>
      </c>
    </row>
    <row r="17" spans="2:36" x14ac:dyDescent="0.25">
      <c r="B17">
        <f>IF(c_hrs!B17&gt;0,c_ini!B17+INDEX(Turnos!$H$6:$H$17,c_idx!B17)/1440,"")</f>
      </c>
      <c r="C17">
        <f>IF(c_hrs!C17&gt;0,c_ini!C17+INDEX(Turnos!$H$6:$H$17,c_idx!C17)/1440,"")</f>
      </c>
      <c r="D17">
        <f>IF(c_hrs!D17&gt;0,c_ini!D17+INDEX(Turnos!$H$6:$H$17,c_idx!D17)/1440,"")</f>
      </c>
      <c r="E17">
        <f>IF(c_hrs!E17&gt;0,c_ini!E17+INDEX(Turnos!$H$6:$H$17,c_idx!E17)/1440,"")</f>
      </c>
      <c r="F17">
        <f>IF(c_hrs!F17&gt;0,c_ini!F17+INDEX(Turnos!$H$6:$H$17,c_idx!F17)/1440,"")</f>
      </c>
      <c r="G17">
        <f>IF(c_hrs!G17&gt;0,c_ini!G17+INDEX(Turnos!$H$6:$H$17,c_idx!G17)/1440,"")</f>
      </c>
      <c r="H17">
        <f>IF(c_hrs!H17&gt;0,c_ini!H17+INDEX(Turnos!$H$6:$H$17,c_idx!H17)/1440,"")</f>
      </c>
      <c r="I17">
        <f>IF(c_hrs!I17&gt;0,c_ini!I17+INDEX(Turnos!$H$6:$H$17,c_idx!I17)/1440,"")</f>
      </c>
      <c r="J17">
        <f>IF(c_hrs!J17&gt;0,c_ini!J17+INDEX(Turnos!$H$6:$H$17,c_idx!J17)/1440,"")</f>
      </c>
      <c r="K17">
        <f>IF(c_hrs!K17&gt;0,c_ini!K17+INDEX(Turnos!$H$6:$H$17,c_idx!K17)/1440,"")</f>
      </c>
      <c r="L17">
        <f>IF(c_hrs!L17&gt;0,c_ini!L17+INDEX(Turnos!$H$6:$H$17,c_idx!L17)/1440,"")</f>
      </c>
      <c r="M17">
        <f>IF(c_hrs!M17&gt;0,c_ini!M17+INDEX(Turnos!$H$6:$H$17,c_idx!M17)/1440,"")</f>
      </c>
      <c r="N17">
        <f>IF(c_hrs!N17&gt;0,c_ini!N17+INDEX(Turnos!$H$6:$H$17,c_idx!N17)/1440,"")</f>
      </c>
      <c r="O17">
        <f>IF(c_hrs!O17&gt;0,c_ini!O17+INDEX(Turnos!$H$6:$H$17,c_idx!O17)/1440,"")</f>
      </c>
      <c r="P17">
        <f>IF(c_hrs!P17&gt;0,c_ini!P17+INDEX(Turnos!$H$6:$H$17,c_idx!P17)/1440,"")</f>
      </c>
      <c r="Q17">
        <f>IF(c_hrs!Q17&gt;0,c_ini!Q17+INDEX(Turnos!$H$6:$H$17,c_idx!Q17)/1440,"")</f>
      </c>
      <c r="R17">
        <f>IF(c_hrs!R17&gt;0,c_ini!R17+INDEX(Turnos!$H$6:$H$17,c_idx!R17)/1440,"")</f>
      </c>
      <c r="S17">
        <f>IF(c_hrs!S17&gt;0,c_ini!S17+INDEX(Turnos!$H$6:$H$17,c_idx!S17)/1440,"")</f>
      </c>
      <c r="T17">
        <f>IF(c_hrs!T17&gt;0,c_ini!T17+INDEX(Turnos!$H$6:$H$17,c_idx!T17)/1440,"")</f>
      </c>
      <c r="U17">
        <f>IF(c_hrs!U17&gt;0,c_ini!U17+INDEX(Turnos!$H$6:$H$17,c_idx!U17)/1440,"")</f>
      </c>
      <c r="V17">
        <f>IF(c_hrs!V17&gt;0,c_ini!V17+INDEX(Turnos!$H$6:$H$17,c_idx!V17)/1440,"")</f>
      </c>
      <c r="W17">
        <f>IF(c_hrs!W17&gt;0,c_ini!W17+INDEX(Turnos!$H$6:$H$17,c_idx!W17)/1440,"")</f>
      </c>
      <c r="X17">
        <f>IF(c_hrs!X17&gt;0,c_ini!X17+INDEX(Turnos!$H$6:$H$17,c_idx!X17)/1440,"")</f>
      </c>
      <c r="Y17">
        <f>IF(c_hrs!Y17&gt;0,c_ini!Y17+INDEX(Turnos!$H$6:$H$17,c_idx!Y17)/1440,"")</f>
      </c>
      <c r="Z17">
        <f>IF(c_hrs!Z17&gt;0,c_ini!Z17+INDEX(Turnos!$H$6:$H$17,c_idx!Z17)/1440,"")</f>
      </c>
      <c r="AA17">
        <f>IF(c_hrs!AA17&gt;0,c_ini!AA17+INDEX(Turnos!$H$6:$H$17,c_idx!AA17)/1440,"")</f>
      </c>
      <c r="AB17">
        <f>IF(c_hrs!AB17&gt;0,c_ini!AB17+INDEX(Turnos!$H$6:$H$17,c_idx!AB17)/1440,"")</f>
      </c>
      <c r="AC17">
        <f>IF(c_hrs!AC17&gt;0,c_ini!AC17+INDEX(Turnos!$H$6:$H$17,c_idx!AC17)/1440,"")</f>
      </c>
      <c r="AD17">
        <f>IF(c_hrs!AD17&gt;0,c_ini!AD17+INDEX(Turnos!$H$6:$H$17,c_idx!AD17)/1440,"")</f>
      </c>
      <c r="AE17">
        <f>IF(c_hrs!AE17&gt;0,c_ini!AE17+INDEX(Turnos!$H$6:$H$17,c_idx!AE17)/1440,"")</f>
      </c>
      <c r="AF17">
        <f>IF(c_hrs!AF17&gt;0,c_ini!AF17+INDEX(Turnos!$H$6:$H$17,c_idx!AF17)/1440,"")</f>
      </c>
      <c r="AG17">
        <f>IF(c_hrs!AG17&gt;0,c_ini!AG17+INDEX(Turnos!$H$6:$H$17,c_idx!AG17)/1440,"")</f>
      </c>
      <c r="AH17">
        <f>IF(c_hrs!AH17&gt;0,c_ini!AH17+INDEX(Turnos!$H$6:$H$17,c_idx!AH17)/1440,"")</f>
      </c>
      <c r="AI17">
        <f>IF(c_hrs!AI17&gt;0,c_ini!AI17+INDEX(Turnos!$H$6:$H$17,c_idx!AI17)/1440,"")</f>
      </c>
      <c r="AJ17">
        <f>IF(c_hrs!AJ17&gt;0,c_ini!AJ17+INDEX(Turnos!$H$6:$H$17,c_idx!AJ17)/1440,"")</f>
      </c>
    </row>
    <row r="18" spans="2:36" x14ac:dyDescent="0.25">
      <c r="B18">
        <f>IF(c_hrs!B18&gt;0,c_ini!B18+INDEX(Turnos!$H$6:$H$17,c_idx!B18)/1440,"")</f>
      </c>
      <c r="C18">
        <f>IF(c_hrs!C18&gt;0,c_ini!C18+INDEX(Turnos!$H$6:$H$17,c_idx!C18)/1440,"")</f>
      </c>
      <c r="D18">
        <f>IF(c_hrs!D18&gt;0,c_ini!D18+INDEX(Turnos!$H$6:$H$17,c_idx!D18)/1440,"")</f>
      </c>
      <c r="E18">
        <f>IF(c_hrs!E18&gt;0,c_ini!E18+INDEX(Turnos!$H$6:$H$17,c_idx!E18)/1440,"")</f>
      </c>
      <c r="F18">
        <f>IF(c_hrs!F18&gt;0,c_ini!F18+INDEX(Turnos!$H$6:$H$17,c_idx!F18)/1440,"")</f>
      </c>
      <c r="G18">
        <f>IF(c_hrs!G18&gt;0,c_ini!G18+INDEX(Turnos!$H$6:$H$17,c_idx!G18)/1440,"")</f>
      </c>
      <c r="H18">
        <f>IF(c_hrs!H18&gt;0,c_ini!H18+INDEX(Turnos!$H$6:$H$17,c_idx!H18)/1440,"")</f>
      </c>
      <c r="I18">
        <f>IF(c_hrs!I18&gt;0,c_ini!I18+INDEX(Turnos!$H$6:$H$17,c_idx!I18)/1440,"")</f>
      </c>
      <c r="J18">
        <f>IF(c_hrs!J18&gt;0,c_ini!J18+INDEX(Turnos!$H$6:$H$17,c_idx!J18)/1440,"")</f>
      </c>
      <c r="K18">
        <f>IF(c_hrs!K18&gt;0,c_ini!K18+INDEX(Turnos!$H$6:$H$17,c_idx!K18)/1440,"")</f>
      </c>
      <c r="L18">
        <f>IF(c_hrs!L18&gt;0,c_ini!L18+INDEX(Turnos!$H$6:$H$17,c_idx!L18)/1440,"")</f>
      </c>
      <c r="M18">
        <f>IF(c_hrs!M18&gt;0,c_ini!M18+INDEX(Turnos!$H$6:$H$17,c_idx!M18)/1440,"")</f>
      </c>
      <c r="N18">
        <f>IF(c_hrs!N18&gt;0,c_ini!N18+INDEX(Turnos!$H$6:$H$17,c_idx!N18)/1440,"")</f>
      </c>
      <c r="O18">
        <f>IF(c_hrs!O18&gt;0,c_ini!O18+INDEX(Turnos!$H$6:$H$17,c_idx!O18)/1440,"")</f>
      </c>
      <c r="P18">
        <f>IF(c_hrs!P18&gt;0,c_ini!P18+INDEX(Turnos!$H$6:$H$17,c_idx!P18)/1440,"")</f>
      </c>
      <c r="Q18">
        <f>IF(c_hrs!Q18&gt;0,c_ini!Q18+INDEX(Turnos!$H$6:$H$17,c_idx!Q18)/1440,"")</f>
      </c>
      <c r="R18">
        <f>IF(c_hrs!R18&gt;0,c_ini!R18+INDEX(Turnos!$H$6:$H$17,c_idx!R18)/1440,"")</f>
      </c>
      <c r="S18">
        <f>IF(c_hrs!S18&gt;0,c_ini!S18+INDEX(Turnos!$H$6:$H$17,c_idx!S18)/1440,"")</f>
      </c>
      <c r="T18">
        <f>IF(c_hrs!T18&gt;0,c_ini!T18+INDEX(Turnos!$H$6:$H$17,c_idx!T18)/1440,"")</f>
      </c>
      <c r="U18">
        <f>IF(c_hrs!U18&gt;0,c_ini!U18+INDEX(Turnos!$H$6:$H$17,c_idx!U18)/1440,"")</f>
      </c>
      <c r="V18">
        <f>IF(c_hrs!V18&gt;0,c_ini!V18+INDEX(Turnos!$H$6:$H$17,c_idx!V18)/1440,"")</f>
      </c>
      <c r="W18">
        <f>IF(c_hrs!W18&gt;0,c_ini!W18+INDEX(Turnos!$H$6:$H$17,c_idx!W18)/1440,"")</f>
      </c>
      <c r="X18">
        <f>IF(c_hrs!X18&gt;0,c_ini!X18+INDEX(Turnos!$H$6:$H$17,c_idx!X18)/1440,"")</f>
      </c>
      <c r="Y18">
        <f>IF(c_hrs!Y18&gt;0,c_ini!Y18+INDEX(Turnos!$H$6:$H$17,c_idx!Y18)/1440,"")</f>
      </c>
      <c r="Z18">
        <f>IF(c_hrs!Z18&gt;0,c_ini!Z18+INDEX(Turnos!$H$6:$H$17,c_idx!Z18)/1440,"")</f>
      </c>
      <c r="AA18">
        <f>IF(c_hrs!AA18&gt;0,c_ini!AA18+INDEX(Turnos!$H$6:$H$17,c_idx!AA18)/1440,"")</f>
      </c>
      <c r="AB18">
        <f>IF(c_hrs!AB18&gt;0,c_ini!AB18+INDEX(Turnos!$H$6:$H$17,c_idx!AB18)/1440,"")</f>
      </c>
      <c r="AC18">
        <f>IF(c_hrs!AC18&gt;0,c_ini!AC18+INDEX(Turnos!$H$6:$H$17,c_idx!AC18)/1440,"")</f>
      </c>
      <c r="AD18">
        <f>IF(c_hrs!AD18&gt;0,c_ini!AD18+INDEX(Turnos!$H$6:$H$17,c_idx!AD18)/1440,"")</f>
      </c>
      <c r="AE18">
        <f>IF(c_hrs!AE18&gt;0,c_ini!AE18+INDEX(Turnos!$H$6:$H$17,c_idx!AE18)/1440,"")</f>
      </c>
      <c r="AF18">
        <f>IF(c_hrs!AF18&gt;0,c_ini!AF18+INDEX(Turnos!$H$6:$H$17,c_idx!AF18)/1440,"")</f>
      </c>
      <c r="AG18">
        <f>IF(c_hrs!AG18&gt;0,c_ini!AG18+INDEX(Turnos!$H$6:$H$17,c_idx!AG18)/1440,"")</f>
      </c>
      <c r="AH18">
        <f>IF(c_hrs!AH18&gt;0,c_ini!AH18+INDEX(Turnos!$H$6:$H$17,c_idx!AH18)/1440,"")</f>
      </c>
      <c r="AI18">
        <f>IF(c_hrs!AI18&gt;0,c_ini!AI18+INDEX(Turnos!$H$6:$H$17,c_idx!AI18)/1440,"")</f>
      </c>
      <c r="AJ18">
        <f>IF(c_hrs!AJ18&gt;0,c_ini!AJ18+INDEX(Turnos!$H$6:$H$17,c_idx!AJ18)/1440,"")</f>
      </c>
    </row>
    <row r="19" spans="2:36" x14ac:dyDescent="0.25">
      <c r="B19">
        <f>IF(c_hrs!B19&gt;0,c_ini!B19+INDEX(Turnos!$H$6:$H$17,c_idx!B19)/1440,"")</f>
      </c>
      <c r="C19">
        <f>IF(c_hrs!C19&gt;0,c_ini!C19+INDEX(Turnos!$H$6:$H$17,c_idx!C19)/1440,"")</f>
      </c>
      <c r="D19">
        <f>IF(c_hrs!D19&gt;0,c_ini!D19+INDEX(Turnos!$H$6:$H$17,c_idx!D19)/1440,"")</f>
      </c>
      <c r="E19">
        <f>IF(c_hrs!E19&gt;0,c_ini!E19+INDEX(Turnos!$H$6:$H$17,c_idx!E19)/1440,"")</f>
      </c>
      <c r="F19">
        <f>IF(c_hrs!F19&gt;0,c_ini!F19+INDEX(Turnos!$H$6:$H$17,c_idx!F19)/1440,"")</f>
      </c>
      <c r="G19">
        <f>IF(c_hrs!G19&gt;0,c_ini!G19+INDEX(Turnos!$H$6:$H$17,c_idx!G19)/1440,"")</f>
      </c>
      <c r="H19">
        <f>IF(c_hrs!H19&gt;0,c_ini!H19+INDEX(Turnos!$H$6:$H$17,c_idx!H19)/1440,"")</f>
      </c>
      <c r="I19">
        <f>IF(c_hrs!I19&gt;0,c_ini!I19+INDEX(Turnos!$H$6:$H$17,c_idx!I19)/1440,"")</f>
      </c>
      <c r="J19">
        <f>IF(c_hrs!J19&gt;0,c_ini!J19+INDEX(Turnos!$H$6:$H$17,c_idx!J19)/1440,"")</f>
      </c>
      <c r="K19">
        <f>IF(c_hrs!K19&gt;0,c_ini!K19+INDEX(Turnos!$H$6:$H$17,c_idx!K19)/1440,"")</f>
      </c>
      <c r="L19">
        <f>IF(c_hrs!L19&gt;0,c_ini!L19+INDEX(Turnos!$H$6:$H$17,c_idx!L19)/1440,"")</f>
      </c>
      <c r="M19">
        <f>IF(c_hrs!M19&gt;0,c_ini!M19+INDEX(Turnos!$H$6:$H$17,c_idx!M19)/1440,"")</f>
      </c>
      <c r="N19">
        <f>IF(c_hrs!N19&gt;0,c_ini!N19+INDEX(Turnos!$H$6:$H$17,c_idx!N19)/1440,"")</f>
      </c>
      <c r="O19">
        <f>IF(c_hrs!O19&gt;0,c_ini!O19+INDEX(Turnos!$H$6:$H$17,c_idx!O19)/1440,"")</f>
      </c>
      <c r="P19">
        <f>IF(c_hrs!P19&gt;0,c_ini!P19+INDEX(Turnos!$H$6:$H$17,c_idx!P19)/1440,"")</f>
      </c>
      <c r="Q19">
        <f>IF(c_hrs!Q19&gt;0,c_ini!Q19+INDEX(Turnos!$H$6:$H$17,c_idx!Q19)/1440,"")</f>
      </c>
      <c r="R19">
        <f>IF(c_hrs!R19&gt;0,c_ini!R19+INDEX(Turnos!$H$6:$H$17,c_idx!R19)/1440,"")</f>
      </c>
      <c r="S19">
        <f>IF(c_hrs!S19&gt;0,c_ini!S19+INDEX(Turnos!$H$6:$H$17,c_idx!S19)/1440,"")</f>
      </c>
      <c r="T19">
        <f>IF(c_hrs!T19&gt;0,c_ini!T19+INDEX(Turnos!$H$6:$H$17,c_idx!T19)/1440,"")</f>
      </c>
      <c r="U19">
        <f>IF(c_hrs!U19&gt;0,c_ini!U19+INDEX(Turnos!$H$6:$H$17,c_idx!U19)/1440,"")</f>
      </c>
      <c r="V19">
        <f>IF(c_hrs!V19&gt;0,c_ini!V19+INDEX(Turnos!$H$6:$H$17,c_idx!V19)/1440,"")</f>
      </c>
      <c r="W19">
        <f>IF(c_hrs!W19&gt;0,c_ini!W19+INDEX(Turnos!$H$6:$H$17,c_idx!W19)/1440,"")</f>
      </c>
      <c r="X19">
        <f>IF(c_hrs!X19&gt;0,c_ini!X19+INDEX(Turnos!$H$6:$H$17,c_idx!X19)/1440,"")</f>
      </c>
      <c r="Y19">
        <f>IF(c_hrs!Y19&gt;0,c_ini!Y19+INDEX(Turnos!$H$6:$H$17,c_idx!Y19)/1440,"")</f>
      </c>
      <c r="Z19">
        <f>IF(c_hrs!Z19&gt;0,c_ini!Z19+INDEX(Turnos!$H$6:$H$17,c_idx!Z19)/1440,"")</f>
      </c>
      <c r="AA19">
        <f>IF(c_hrs!AA19&gt;0,c_ini!AA19+INDEX(Turnos!$H$6:$H$17,c_idx!AA19)/1440,"")</f>
      </c>
      <c r="AB19">
        <f>IF(c_hrs!AB19&gt;0,c_ini!AB19+INDEX(Turnos!$H$6:$H$17,c_idx!AB19)/1440,"")</f>
      </c>
      <c r="AC19">
        <f>IF(c_hrs!AC19&gt;0,c_ini!AC19+INDEX(Turnos!$H$6:$H$17,c_idx!AC19)/1440,"")</f>
      </c>
      <c r="AD19">
        <f>IF(c_hrs!AD19&gt;0,c_ini!AD19+INDEX(Turnos!$H$6:$H$17,c_idx!AD19)/1440,"")</f>
      </c>
      <c r="AE19">
        <f>IF(c_hrs!AE19&gt;0,c_ini!AE19+INDEX(Turnos!$H$6:$H$17,c_idx!AE19)/1440,"")</f>
      </c>
      <c r="AF19">
        <f>IF(c_hrs!AF19&gt;0,c_ini!AF19+INDEX(Turnos!$H$6:$H$17,c_idx!AF19)/1440,"")</f>
      </c>
      <c r="AG19">
        <f>IF(c_hrs!AG19&gt;0,c_ini!AG19+INDEX(Turnos!$H$6:$H$17,c_idx!AG19)/1440,"")</f>
      </c>
      <c r="AH19">
        <f>IF(c_hrs!AH19&gt;0,c_ini!AH19+INDEX(Turnos!$H$6:$H$17,c_idx!AH19)/1440,"")</f>
      </c>
      <c r="AI19">
        <f>IF(c_hrs!AI19&gt;0,c_ini!AI19+INDEX(Turnos!$H$6:$H$17,c_idx!AI19)/1440,"")</f>
      </c>
      <c r="AJ19">
        <f>IF(c_hrs!AJ19&gt;0,c_ini!AJ19+INDEX(Turnos!$H$6:$H$17,c_idx!AJ19)/1440,"")</f>
      </c>
    </row>
    <row r="20" spans="2:36" x14ac:dyDescent="0.25">
      <c r="B20">
        <f>IF(c_hrs!B20&gt;0,c_ini!B20+INDEX(Turnos!$H$6:$H$17,c_idx!B20)/1440,"")</f>
      </c>
      <c r="C20">
        <f>IF(c_hrs!C20&gt;0,c_ini!C20+INDEX(Turnos!$H$6:$H$17,c_idx!C20)/1440,"")</f>
      </c>
      <c r="D20">
        <f>IF(c_hrs!D20&gt;0,c_ini!D20+INDEX(Turnos!$H$6:$H$17,c_idx!D20)/1440,"")</f>
      </c>
      <c r="E20">
        <f>IF(c_hrs!E20&gt;0,c_ini!E20+INDEX(Turnos!$H$6:$H$17,c_idx!E20)/1440,"")</f>
      </c>
      <c r="F20">
        <f>IF(c_hrs!F20&gt;0,c_ini!F20+INDEX(Turnos!$H$6:$H$17,c_idx!F20)/1440,"")</f>
      </c>
      <c r="G20">
        <f>IF(c_hrs!G20&gt;0,c_ini!G20+INDEX(Turnos!$H$6:$H$17,c_idx!G20)/1440,"")</f>
      </c>
      <c r="H20">
        <f>IF(c_hrs!H20&gt;0,c_ini!H20+INDEX(Turnos!$H$6:$H$17,c_idx!H20)/1440,"")</f>
      </c>
      <c r="I20">
        <f>IF(c_hrs!I20&gt;0,c_ini!I20+INDEX(Turnos!$H$6:$H$17,c_idx!I20)/1440,"")</f>
      </c>
      <c r="J20">
        <f>IF(c_hrs!J20&gt;0,c_ini!J20+INDEX(Turnos!$H$6:$H$17,c_idx!J20)/1440,"")</f>
      </c>
      <c r="K20">
        <f>IF(c_hrs!K20&gt;0,c_ini!K20+INDEX(Turnos!$H$6:$H$17,c_idx!K20)/1440,"")</f>
      </c>
      <c r="L20">
        <f>IF(c_hrs!L20&gt;0,c_ini!L20+INDEX(Turnos!$H$6:$H$17,c_idx!L20)/1440,"")</f>
      </c>
      <c r="M20">
        <f>IF(c_hrs!M20&gt;0,c_ini!M20+INDEX(Turnos!$H$6:$H$17,c_idx!M20)/1440,"")</f>
      </c>
      <c r="N20">
        <f>IF(c_hrs!N20&gt;0,c_ini!N20+INDEX(Turnos!$H$6:$H$17,c_idx!N20)/1440,"")</f>
      </c>
      <c r="O20">
        <f>IF(c_hrs!O20&gt;0,c_ini!O20+INDEX(Turnos!$H$6:$H$17,c_idx!O20)/1440,"")</f>
      </c>
      <c r="P20">
        <f>IF(c_hrs!P20&gt;0,c_ini!P20+INDEX(Turnos!$H$6:$H$17,c_idx!P20)/1440,"")</f>
      </c>
      <c r="Q20">
        <f>IF(c_hrs!Q20&gt;0,c_ini!Q20+INDEX(Turnos!$H$6:$H$17,c_idx!Q20)/1440,"")</f>
      </c>
      <c r="R20">
        <f>IF(c_hrs!R20&gt;0,c_ini!R20+INDEX(Turnos!$H$6:$H$17,c_idx!R20)/1440,"")</f>
      </c>
      <c r="S20">
        <f>IF(c_hrs!S20&gt;0,c_ini!S20+INDEX(Turnos!$H$6:$H$17,c_idx!S20)/1440,"")</f>
      </c>
      <c r="T20">
        <f>IF(c_hrs!T20&gt;0,c_ini!T20+INDEX(Turnos!$H$6:$H$17,c_idx!T20)/1440,"")</f>
      </c>
      <c r="U20">
        <f>IF(c_hrs!U20&gt;0,c_ini!U20+INDEX(Turnos!$H$6:$H$17,c_idx!U20)/1440,"")</f>
      </c>
      <c r="V20">
        <f>IF(c_hrs!V20&gt;0,c_ini!V20+INDEX(Turnos!$H$6:$H$17,c_idx!V20)/1440,"")</f>
      </c>
      <c r="W20">
        <f>IF(c_hrs!W20&gt;0,c_ini!W20+INDEX(Turnos!$H$6:$H$17,c_idx!W20)/1440,"")</f>
      </c>
      <c r="X20">
        <f>IF(c_hrs!X20&gt;0,c_ini!X20+INDEX(Turnos!$H$6:$H$17,c_idx!X20)/1440,"")</f>
      </c>
      <c r="Y20">
        <f>IF(c_hrs!Y20&gt;0,c_ini!Y20+INDEX(Turnos!$H$6:$H$17,c_idx!Y20)/1440,"")</f>
      </c>
      <c r="Z20">
        <f>IF(c_hrs!Z20&gt;0,c_ini!Z20+INDEX(Turnos!$H$6:$H$17,c_idx!Z20)/1440,"")</f>
      </c>
      <c r="AA20">
        <f>IF(c_hrs!AA20&gt;0,c_ini!AA20+INDEX(Turnos!$H$6:$H$17,c_idx!AA20)/1440,"")</f>
      </c>
      <c r="AB20">
        <f>IF(c_hrs!AB20&gt;0,c_ini!AB20+INDEX(Turnos!$H$6:$H$17,c_idx!AB20)/1440,"")</f>
      </c>
      <c r="AC20">
        <f>IF(c_hrs!AC20&gt;0,c_ini!AC20+INDEX(Turnos!$H$6:$H$17,c_idx!AC20)/1440,"")</f>
      </c>
      <c r="AD20">
        <f>IF(c_hrs!AD20&gt;0,c_ini!AD20+INDEX(Turnos!$H$6:$H$17,c_idx!AD20)/1440,"")</f>
      </c>
      <c r="AE20">
        <f>IF(c_hrs!AE20&gt;0,c_ini!AE20+INDEX(Turnos!$H$6:$H$17,c_idx!AE20)/1440,"")</f>
      </c>
      <c r="AF20">
        <f>IF(c_hrs!AF20&gt;0,c_ini!AF20+INDEX(Turnos!$H$6:$H$17,c_idx!AF20)/1440,"")</f>
      </c>
      <c r="AG20">
        <f>IF(c_hrs!AG20&gt;0,c_ini!AG20+INDEX(Turnos!$H$6:$H$17,c_idx!AG20)/1440,"")</f>
      </c>
      <c r="AH20">
        <f>IF(c_hrs!AH20&gt;0,c_ini!AH20+INDEX(Turnos!$H$6:$H$17,c_idx!AH20)/1440,"")</f>
      </c>
      <c r="AI20">
        <f>IF(c_hrs!AI20&gt;0,c_ini!AI20+INDEX(Turnos!$H$6:$H$17,c_idx!AI20)/1440,"")</f>
      </c>
      <c r="AJ20">
        <f>IF(c_hrs!AJ20&gt;0,c_ini!AJ20+INDEX(Turnos!$H$6:$H$17,c_idx!AJ20)/1440,"")</f>
      </c>
    </row>
    <row r="21" spans="2:36" x14ac:dyDescent="0.25">
      <c r="B21">
        <f>IF(c_hrs!B21&gt;0,c_ini!B21+INDEX(Turnos!$H$6:$H$17,c_idx!B21)/1440,"")</f>
      </c>
      <c r="C21">
        <f>IF(c_hrs!C21&gt;0,c_ini!C21+INDEX(Turnos!$H$6:$H$17,c_idx!C21)/1440,"")</f>
      </c>
      <c r="D21">
        <f>IF(c_hrs!D21&gt;0,c_ini!D21+INDEX(Turnos!$H$6:$H$17,c_idx!D21)/1440,"")</f>
      </c>
      <c r="E21">
        <f>IF(c_hrs!E21&gt;0,c_ini!E21+INDEX(Turnos!$H$6:$H$17,c_idx!E21)/1440,"")</f>
      </c>
      <c r="F21">
        <f>IF(c_hrs!F21&gt;0,c_ini!F21+INDEX(Turnos!$H$6:$H$17,c_idx!F21)/1440,"")</f>
      </c>
      <c r="G21">
        <f>IF(c_hrs!G21&gt;0,c_ini!G21+INDEX(Turnos!$H$6:$H$17,c_idx!G21)/1440,"")</f>
      </c>
      <c r="H21">
        <f>IF(c_hrs!H21&gt;0,c_ini!H21+INDEX(Turnos!$H$6:$H$17,c_idx!H21)/1440,"")</f>
      </c>
      <c r="I21">
        <f>IF(c_hrs!I21&gt;0,c_ini!I21+INDEX(Turnos!$H$6:$H$17,c_idx!I21)/1440,"")</f>
      </c>
      <c r="J21">
        <f>IF(c_hrs!J21&gt;0,c_ini!J21+INDEX(Turnos!$H$6:$H$17,c_idx!J21)/1440,"")</f>
      </c>
      <c r="K21">
        <f>IF(c_hrs!K21&gt;0,c_ini!K21+INDEX(Turnos!$H$6:$H$17,c_idx!K21)/1440,"")</f>
      </c>
      <c r="L21">
        <f>IF(c_hrs!L21&gt;0,c_ini!L21+INDEX(Turnos!$H$6:$H$17,c_idx!L21)/1440,"")</f>
      </c>
      <c r="M21">
        <f>IF(c_hrs!M21&gt;0,c_ini!M21+INDEX(Turnos!$H$6:$H$17,c_idx!M21)/1440,"")</f>
      </c>
      <c r="N21">
        <f>IF(c_hrs!N21&gt;0,c_ini!N21+INDEX(Turnos!$H$6:$H$17,c_idx!N21)/1440,"")</f>
      </c>
      <c r="O21">
        <f>IF(c_hrs!O21&gt;0,c_ini!O21+INDEX(Turnos!$H$6:$H$17,c_idx!O21)/1440,"")</f>
      </c>
      <c r="P21">
        <f>IF(c_hrs!P21&gt;0,c_ini!P21+INDEX(Turnos!$H$6:$H$17,c_idx!P21)/1440,"")</f>
      </c>
      <c r="Q21">
        <f>IF(c_hrs!Q21&gt;0,c_ini!Q21+INDEX(Turnos!$H$6:$H$17,c_idx!Q21)/1440,"")</f>
      </c>
      <c r="R21">
        <f>IF(c_hrs!R21&gt;0,c_ini!R21+INDEX(Turnos!$H$6:$H$17,c_idx!R21)/1440,"")</f>
      </c>
      <c r="S21">
        <f>IF(c_hrs!S21&gt;0,c_ini!S21+INDEX(Turnos!$H$6:$H$17,c_idx!S21)/1440,"")</f>
      </c>
      <c r="T21">
        <f>IF(c_hrs!T21&gt;0,c_ini!T21+INDEX(Turnos!$H$6:$H$17,c_idx!T21)/1440,"")</f>
      </c>
      <c r="U21">
        <f>IF(c_hrs!U21&gt;0,c_ini!U21+INDEX(Turnos!$H$6:$H$17,c_idx!U21)/1440,"")</f>
      </c>
      <c r="V21">
        <f>IF(c_hrs!V21&gt;0,c_ini!V21+INDEX(Turnos!$H$6:$H$17,c_idx!V21)/1440,"")</f>
      </c>
      <c r="W21">
        <f>IF(c_hrs!W21&gt;0,c_ini!W21+INDEX(Turnos!$H$6:$H$17,c_idx!W21)/1440,"")</f>
      </c>
      <c r="X21">
        <f>IF(c_hrs!X21&gt;0,c_ini!X21+INDEX(Turnos!$H$6:$H$17,c_idx!X21)/1440,"")</f>
      </c>
      <c r="Y21">
        <f>IF(c_hrs!Y21&gt;0,c_ini!Y21+INDEX(Turnos!$H$6:$H$17,c_idx!Y21)/1440,"")</f>
      </c>
      <c r="Z21">
        <f>IF(c_hrs!Z21&gt;0,c_ini!Z21+INDEX(Turnos!$H$6:$H$17,c_idx!Z21)/1440,"")</f>
      </c>
      <c r="AA21">
        <f>IF(c_hrs!AA21&gt;0,c_ini!AA21+INDEX(Turnos!$H$6:$H$17,c_idx!AA21)/1440,"")</f>
      </c>
      <c r="AB21">
        <f>IF(c_hrs!AB21&gt;0,c_ini!AB21+INDEX(Turnos!$H$6:$H$17,c_idx!AB21)/1440,"")</f>
      </c>
      <c r="AC21">
        <f>IF(c_hrs!AC21&gt;0,c_ini!AC21+INDEX(Turnos!$H$6:$H$17,c_idx!AC21)/1440,"")</f>
      </c>
      <c r="AD21">
        <f>IF(c_hrs!AD21&gt;0,c_ini!AD21+INDEX(Turnos!$H$6:$H$17,c_idx!AD21)/1440,"")</f>
      </c>
      <c r="AE21">
        <f>IF(c_hrs!AE21&gt;0,c_ini!AE21+INDEX(Turnos!$H$6:$H$17,c_idx!AE21)/1440,"")</f>
      </c>
      <c r="AF21">
        <f>IF(c_hrs!AF21&gt;0,c_ini!AF21+INDEX(Turnos!$H$6:$H$17,c_idx!AF21)/1440,"")</f>
      </c>
      <c r="AG21">
        <f>IF(c_hrs!AG21&gt;0,c_ini!AG21+INDEX(Turnos!$H$6:$H$17,c_idx!AG21)/1440,"")</f>
      </c>
      <c r="AH21">
        <f>IF(c_hrs!AH21&gt;0,c_ini!AH21+INDEX(Turnos!$H$6:$H$17,c_idx!AH21)/1440,"")</f>
      </c>
      <c r="AI21">
        <f>IF(c_hrs!AI21&gt;0,c_ini!AI21+INDEX(Turnos!$H$6:$H$17,c_idx!AI21)/1440,"")</f>
      </c>
      <c r="AJ21">
        <f>IF(c_hrs!AJ21&gt;0,c_ini!AJ21+INDEX(Turnos!$H$6:$H$17,c_idx!AJ21)/1440,"")</f>
      </c>
    </row>
    <row r="22" spans="2:36" x14ac:dyDescent="0.25">
      <c r="B22">
        <f>IF(c_hrs!B22&gt;0,c_ini!B22+INDEX(Turnos!$H$6:$H$17,c_idx!B22)/1440,"")</f>
      </c>
      <c r="C22">
        <f>IF(c_hrs!C22&gt;0,c_ini!C22+INDEX(Turnos!$H$6:$H$17,c_idx!C22)/1440,"")</f>
      </c>
      <c r="D22">
        <f>IF(c_hrs!D22&gt;0,c_ini!D22+INDEX(Turnos!$H$6:$H$17,c_idx!D22)/1440,"")</f>
      </c>
      <c r="E22">
        <f>IF(c_hrs!E22&gt;0,c_ini!E22+INDEX(Turnos!$H$6:$H$17,c_idx!E22)/1440,"")</f>
      </c>
      <c r="F22">
        <f>IF(c_hrs!F22&gt;0,c_ini!F22+INDEX(Turnos!$H$6:$H$17,c_idx!F22)/1440,"")</f>
      </c>
      <c r="G22">
        <f>IF(c_hrs!G22&gt;0,c_ini!G22+INDEX(Turnos!$H$6:$H$17,c_idx!G22)/1440,"")</f>
      </c>
      <c r="H22">
        <f>IF(c_hrs!H22&gt;0,c_ini!H22+INDEX(Turnos!$H$6:$H$17,c_idx!H22)/1440,"")</f>
      </c>
      <c r="I22">
        <f>IF(c_hrs!I22&gt;0,c_ini!I22+INDEX(Turnos!$H$6:$H$17,c_idx!I22)/1440,"")</f>
      </c>
      <c r="J22">
        <f>IF(c_hrs!J22&gt;0,c_ini!J22+INDEX(Turnos!$H$6:$H$17,c_idx!J22)/1440,"")</f>
      </c>
      <c r="K22">
        <f>IF(c_hrs!K22&gt;0,c_ini!K22+INDEX(Turnos!$H$6:$H$17,c_idx!K22)/1440,"")</f>
      </c>
      <c r="L22">
        <f>IF(c_hrs!L22&gt;0,c_ini!L22+INDEX(Turnos!$H$6:$H$17,c_idx!L22)/1440,"")</f>
      </c>
      <c r="M22">
        <f>IF(c_hrs!M22&gt;0,c_ini!M22+INDEX(Turnos!$H$6:$H$17,c_idx!M22)/1440,"")</f>
      </c>
      <c r="N22">
        <f>IF(c_hrs!N22&gt;0,c_ini!N22+INDEX(Turnos!$H$6:$H$17,c_idx!N22)/1440,"")</f>
      </c>
      <c r="O22">
        <f>IF(c_hrs!O22&gt;0,c_ini!O22+INDEX(Turnos!$H$6:$H$17,c_idx!O22)/1440,"")</f>
      </c>
      <c r="P22">
        <f>IF(c_hrs!P22&gt;0,c_ini!P22+INDEX(Turnos!$H$6:$H$17,c_idx!P22)/1440,"")</f>
      </c>
      <c r="Q22">
        <f>IF(c_hrs!Q22&gt;0,c_ini!Q22+INDEX(Turnos!$H$6:$H$17,c_idx!Q22)/1440,"")</f>
      </c>
      <c r="R22">
        <f>IF(c_hrs!R22&gt;0,c_ini!R22+INDEX(Turnos!$H$6:$H$17,c_idx!R22)/1440,"")</f>
      </c>
      <c r="S22">
        <f>IF(c_hrs!S22&gt;0,c_ini!S22+INDEX(Turnos!$H$6:$H$17,c_idx!S22)/1440,"")</f>
      </c>
      <c r="T22">
        <f>IF(c_hrs!T22&gt;0,c_ini!T22+INDEX(Turnos!$H$6:$H$17,c_idx!T22)/1440,"")</f>
      </c>
      <c r="U22">
        <f>IF(c_hrs!U22&gt;0,c_ini!U22+INDEX(Turnos!$H$6:$H$17,c_idx!U22)/1440,"")</f>
      </c>
      <c r="V22">
        <f>IF(c_hrs!V22&gt;0,c_ini!V22+INDEX(Turnos!$H$6:$H$17,c_idx!V22)/1440,"")</f>
      </c>
      <c r="W22">
        <f>IF(c_hrs!W22&gt;0,c_ini!W22+INDEX(Turnos!$H$6:$H$17,c_idx!W22)/1440,"")</f>
      </c>
      <c r="X22">
        <f>IF(c_hrs!X22&gt;0,c_ini!X22+INDEX(Turnos!$H$6:$H$17,c_idx!X22)/1440,"")</f>
      </c>
      <c r="Y22">
        <f>IF(c_hrs!Y22&gt;0,c_ini!Y22+INDEX(Turnos!$H$6:$H$17,c_idx!Y22)/1440,"")</f>
      </c>
      <c r="Z22">
        <f>IF(c_hrs!Z22&gt;0,c_ini!Z22+INDEX(Turnos!$H$6:$H$17,c_idx!Z22)/1440,"")</f>
      </c>
      <c r="AA22">
        <f>IF(c_hrs!AA22&gt;0,c_ini!AA22+INDEX(Turnos!$H$6:$H$17,c_idx!AA22)/1440,"")</f>
      </c>
      <c r="AB22">
        <f>IF(c_hrs!AB22&gt;0,c_ini!AB22+INDEX(Turnos!$H$6:$H$17,c_idx!AB22)/1440,"")</f>
      </c>
      <c r="AC22">
        <f>IF(c_hrs!AC22&gt;0,c_ini!AC22+INDEX(Turnos!$H$6:$H$17,c_idx!AC22)/1440,"")</f>
      </c>
      <c r="AD22">
        <f>IF(c_hrs!AD22&gt;0,c_ini!AD22+INDEX(Turnos!$H$6:$H$17,c_idx!AD22)/1440,"")</f>
      </c>
      <c r="AE22">
        <f>IF(c_hrs!AE22&gt;0,c_ini!AE22+INDEX(Turnos!$H$6:$H$17,c_idx!AE22)/1440,"")</f>
      </c>
      <c r="AF22">
        <f>IF(c_hrs!AF22&gt;0,c_ini!AF22+INDEX(Turnos!$H$6:$H$17,c_idx!AF22)/1440,"")</f>
      </c>
      <c r="AG22">
        <f>IF(c_hrs!AG22&gt;0,c_ini!AG22+INDEX(Turnos!$H$6:$H$17,c_idx!AG22)/1440,"")</f>
      </c>
      <c r="AH22">
        <f>IF(c_hrs!AH22&gt;0,c_ini!AH22+INDEX(Turnos!$H$6:$H$17,c_idx!AH22)/1440,"")</f>
      </c>
      <c r="AI22">
        <f>IF(c_hrs!AI22&gt;0,c_ini!AI22+INDEX(Turnos!$H$6:$H$17,c_idx!AI22)/1440,"")</f>
      </c>
      <c r="AJ22">
        <f>IF(c_hrs!AJ22&gt;0,c_ini!AJ22+INDEX(Turnos!$H$6:$H$17,c_idx!AJ22)/1440,"")</f>
      </c>
    </row>
    <row r="23" spans="2:36" x14ac:dyDescent="0.25">
      <c r="B23">
        <f>IF(c_hrs!B23&gt;0,c_ini!B23+INDEX(Turnos!$H$6:$H$17,c_idx!B23)/1440,"")</f>
      </c>
      <c r="C23">
        <f>IF(c_hrs!C23&gt;0,c_ini!C23+INDEX(Turnos!$H$6:$H$17,c_idx!C23)/1440,"")</f>
      </c>
      <c r="D23">
        <f>IF(c_hrs!D23&gt;0,c_ini!D23+INDEX(Turnos!$H$6:$H$17,c_idx!D23)/1440,"")</f>
      </c>
      <c r="E23">
        <f>IF(c_hrs!E23&gt;0,c_ini!E23+INDEX(Turnos!$H$6:$H$17,c_idx!E23)/1440,"")</f>
      </c>
      <c r="F23">
        <f>IF(c_hrs!F23&gt;0,c_ini!F23+INDEX(Turnos!$H$6:$H$17,c_idx!F23)/1440,"")</f>
      </c>
      <c r="G23">
        <f>IF(c_hrs!G23&gt;0,c_ini!G23+INDEX(Turnos!$H$6:$H$17,c_idx!G23)/1440,"")</f>
      </c>
      <c r="H23">
        <f>IF(c_hrs!H23&gt;0,c_ini!H23+INDEX(Turnos!$H$6:$H$17,c_idx!H23)/1440,"")</f>
      </c>
      <c r="I23">
        <f>IF(c_hrs!I23&gt;0,c_ini!I23+INDEX(Turnos!$H$6:$H$17,c_idx!I23)/1440,"")</f>
      </c>
      <c r="J23">
        <f>IF(c_hrs!J23&gt;0,c_ini!J23+INDEX(Turnos!$H$6:$H$17,c_idx!J23)/1440,"")</f>
      </c>
      <c r="K23">
        <f>IF(c_hrs!K23&gt;0,c_ini!K23+INDEX(Turnos!$H$6:$H$17,c_idx!K23)/1440,"")</f>
      </c>
      <c r="L23">
        <f>IF(c_hrs!L23&gt;0,c_ini!L23+INDEX(Turnos!$H$6:$H$17,c_idx!L23)/1440,"")</f>
      </c>
      <c r="M23">
        <f>IF(c_hrs!M23&gt;0,c_ini!M23+INDEX(Turnos!$H$6:$H$17,c_idx!M23)/1440,"")</f>
      </c>
      <c r="N23">
        <f>IF(c_hrs!N23&gt;0,c_ini!N23+INDEX(Turnos!$H$6:$H$17,c_idx!N23)/1440,"")</f>
      </c>
      <c r="O23">
        <f>IF(c_hrs!O23&gt;0,c_ini!O23+INDEX(Turnos!$H$6:$H$17,c_idx!O23)/1440,"")</f>
      </c>
      <c r="P23">
        <f>IF(c_hrs!P23&gt;0,c_ini!P23+INDEX(Turnos!$H$6:$H$17,c_idx!P23)/1440,"")</f>
      </c>
      <c r="Q23">
        <f>IF(c_hrs!Q23&gt;0,c_ini!Q23+INDEX(Turnos!$H$6:$H$17,c_idx!Q23)/1440,"")</f>
      </c>
      <c r="R23">
        <f>IF(c_hrs!R23&gt;0,c_ini!R23+INDEX(Turnos!$H$6:$H$17,c_idx!R23)/1440,"")</f>
      </c>
      <c r="S23">
        <f>IF(c_hrs!S23&gt;0,c_ini!S23+INDEX(Turnos!$H$6:$H$17,c_idx!S23)/1440,"")</f>
      </c>
      <c r="T23">
        <f>IF(c_hrs!T23&gt;0,c_ini!T23+INDEX(Turnos!$H$6:$H$17,c_idx!T23)/1440,"")</f>
      </c>
      <c r="U23">
        <f>IF(c_hrs!U23&gt;0,c_ini!U23+INDEX(Turnos!$H$6:$H$17,c_idx!U23)/1440,"")</f>
      </c>
      <c r="V23">
        <f>IF(c_hrs!V23&gt;0,c_ini!V23+INDEX(Turnos!$H$6:$H$17,c_idx!V23)/1440,"")</f>
      </c>
      <c r="W23">
        <f>IF(c_hrs!W23&gt;0,c_ini!W23+INDEX(Turnos!$H$6:$H$17,c_idx!W23)/1440,"")</f>
      </c>
      <c r="X23">
        <f>IF(c_hrs!X23&gt;0,c_ini!X23+INDEX(Turnos!$H$6:$H$17,c_idx!X23)/1440,"")</f>
      </c>
      <c r="Y23">
        <f>IF(c_hrs!Y23&gt;0,c_ini!Y23+INDEX(Turnos!$H$6:$H$17,c_idx!Y23)/1440,"")</f>
      </c>
      <c r="Z23">
        <f>IF(c_hrs!Z23&gt;0,c_ini!Z23+INDEX(Turnos!$H$6:$H$17,c_idx!Z23)/1440,"")</f>
      </c>
      <c r="AA23">
        <f>IF(c_hrs!AA23&gt;0,c_ini!AA23+INDEX(Turnos!$H$6:$H$17,c_idx!AA23)/1440,"")</f>
      </c>
      <c r="AB23">
        <f>IF(c_hrs!AB23&gt;0,c_ini!AB23+INDEX(Turnos!$H$6:$H$17,c_idx!AB23)/1440,"")</f>
      </c>
      <c r="AC23">
        <f>IF(c_hrs!AC23&gt;0,c_ini!AC23+INDEX(Turnos!$H$6:$H$17,c_idx!AC23)/1440,"")</f>
      </c>
      <c r="AD23">
        <f>IF(c_hrs!AD23&gt;0,c_ini!AD23+INDEX(Turnos!$H$6:$H$17,c_idx!AD23)/1440,"")</f>
      </c>
      <c r="AE23">
        <f>IF(c_hrs!AE23&gt;0,c_ini!AE23+INDEX(Turnos!$H$6:$H$17,c_idx!AE23)/1440,"")</f>
      </c>
      <c r="AF23">
        <f>IF(c_hrs!AF23&gt;0,c_ini!AF23+INDEX(Turnos!$H$6:$H$17,c_idx!AF23)/1440,"")</f>
      </c>
      <c r="AG23">
        <f>IF(c_hrs!AG23&gt;0,c_ini!AG23+INDEX(Turnos!$H$6:$H$17,c_idx!AG23)/1440,"")</f>
      </c>
      <c r="AH23">
        <f>IF(c_hrs!AH23&gt;0,c_ini!AH23+INDEX(Turnos!$H$6:$H$17,c_idx!AH23)/1440,"")</f>
      </c>
      <c r="AI23">
        <f>IF(c_hrs!AI23&gt;0,c_ini!AI23+INDEX(Turnos!$H$6:$H$17,c_idx!AI23)/1440,"")</f>
      </c>
      <c r="AJ23">
        <f>IF(c_hrs!AJ23&gt;0,c_ini!AJ23+INDEX(Turnos!$H$6:$H$17,c_idx!AJ23)/1440,"")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AK23"/>
  <sheetFormatPr defaultRowHeight="15" outlineLevelRow="0" outlineLevelCol="0" x14ac:dyDescent="55"/>
  <sheetData>
    <row r="9" spans="2:37" x14ac:dyDescent="0.25">
      <c r="B9">
        <f>""</f>
      </c>
      <c r="C9">
        <f>IF(c_hrs!B9&gt;0,c_fin!B9,c_prev!B9)</f>
      </c>
      <c r="D9">
        <f>IF(c_hrs!C9&gt;0,c_fin!C9,c_prev!C9)</f>
      </c>
      <c r="E9">
        <f>IF(c_hrs!D9&gt;0,c_fin!D9,c_prev!D9)</f>
      </c>
      <c r="F9">
        <f>IF(c_hrs!E9&gt;0,c_fin!E9,c_prev!E9)</f>
      </c>
      <c r="G9">
        <f>IF(c_hrs!F9&gt;0,c_fin!F9,c_prev!F9)</f>
      </c>
      <c r="H9">
        <f>IF(c_hrs!G9&gt;0,c_fin!G9,c_prev!G9)</f>
      </c>
      <c r="I9">
        <f>IF(c_hrs!H9&gt;0,c_fin!H9,c_prev!H9)</f>
      </c>
      <c r="J9">
        <f>IF(c_hrs!I9&gt;0,c_fin!I9,c_prev!I9)</f>
      </c>
      <c r="K9">
        <f>IF(c_hrs!J9&gt;0,c_fin!J9,c_prev!J9)</f>
      </c>
      <c r="L9">
        <f>IF(c_hrs!K9&gt;0,c_fin!K9,c_prev!K9)</f>
      </c>
      <c r="M9">
        <f>IF(c_hrs!L9&gt;0,c_fin!L9,c_prev!L9)</f>
      </c>
      <c r="N9">
        <f>IF(c_hrs!M9&gt;0,c_fin!M9,c_prev!M9)</f>
      </c>
      <c r="O9">
        <f>IF(c_hrs!N9&gt;0,c_fin!N9,c_prev!N9)</f>
      </c>
      <c r="P9">
        <f>IF(c_hrs!O9&gt;0,c_fin!O9,c_prev!O9)</f>
      </c>
      <c r="Q9">
        <f>IF(c_hrs!P9&gt;0,c_fin!P9,c_prev!P9)</f>
      </c>
      <c r="R9">
        <f>IF(c_hrs!Q9&gt;0,c_fin!Q9,c_prev!Q9)</f>
      </c>
      <c r="S9">
        <f>IF(c_hrs!R9&gt;0,c_fin!R9,c_prev!R9)</f>
      </c>
      <c r="T9">
        <f>IF(c_hrs!S9&gt;0,c_fin!S9,c_prev!S9)</f>
      </c>
      <c r="U9">
        <f>IF(c_hrs!T9&gt;0,c_fin!T9,c_prev!T9)</f>
      </c>
      <c r="V9">
        <f>IF(c_hrs!U9&gt;0,c_fin!U9,c_prev!U9)</f>
      </c>
      <c r="W9">
        <f>IF(c_hrs!V9&gt;0,c_fin!V9,c_prev!V9)</f>
      </c>
      <c r="X9">
        <f>IF(c_hrs!W9&gt;0,c_fin!W9,c_prev!W9)</f>
      </c>
      <c r="Y9">
        <f>IF(c_hrs!X9&gt;0,c_fin!X9,c_prev!X9)</f>
      </c>
      <c r="Z9">
        <f>IF(c_hrs!Y9&gt;0,c_fin!Y9,c_prev!Y9)</f>
      </c>
      <c r="AA9">
        <f>IF(c_hrs!Z9&gt;0,c_fin!Z9,c_prev!Z9)</f>
      </c>
      <c r="AB9">
        <f>IF(c_hrs!AA9&gt;0,c_fin!AA9,c_prev!AA9)</f>
      </c>
      <c r="AC9">
        <f>IF(c_hrs!AB9&gt;0,c_fin!AB9,c_prev!AB9)</f>
      </c>
      <c r="AD9">
        <f>IF(c_hrs!AC9&gt;0,c_fin!AC9,c_prev!AC9)</f>
      </c>
      <c r="AE9">
        <f>IF(c_hrs!AD9&gt;0,c_fin!AD9,c_prev!AD9)</f>
      </c>
      <c r="AF9">
        <f>IF(c_hrs!AE9&gt;0,c_fin!AE9,c_prev!AE9)</f>
      </c>
      <c r="AG9">
        <f>IF(c_hrs!AF9&gt;0,c_fin!AF9,c_prev!AF9)</f>
      </c>
      <c r="AH9">
        <f>IF(c_hrs!AG9&gt;0,c_fin!AG9,c_prev!AG9)</f>
      </c>
      <c r="AI9">
        <f>IF(c_hrs!AH9&gt;0,c_fin!AH9,c_prev!AH9)</f>
      </c>
      <c r="AJ9">
        <f>IF(c_hrs!AI9&gt;0,c_fin!AI9,c_prev!AI9)</f>
      </c>
      <c r="AK9">
        <f>IF(c_hrs!AJ9&gt;0,c_fin!AJ9,c_prev!AJ9)</f>
      </c>
    </row>
    <row r="10" spans="2:37" x14ac:dyDescent="0.25">
      <c r="B10">
        <f>""</f>
      </c>
      <c r="C10">
        <f>IF(c_hrs!B10&gt;0,c_fin!B10,c_prev!B10)</f>
      </c>
      <c r="D10">
        <f>IF(c_hrs!C10&gt;0,c_fin!C10,c_prev!C10)</f>
      </c>
      <c r="E10">
        <f>IF(c_hrs!D10&gt;0,c_fin!D10,c_prev!D10)</f>
      </c>
      <c r="F10">
        <f>IF(c_hrs!E10&gt;0,c_fin!E10,c_prev!E10)</f>
      </c>
      <c r="G10">
        <f>IF(c_hrs!F10&gt;0,c_fin!F10,c_prev!F10)</f>
      </c>
      <c r="H10">
        <f>IF(c_hrs!G10&gt;0,c_fin!G10,c_prev!G10)</f>
      </c>
      <c r="I10">
        <f>IF(c_hrs!H10&gt;0,c_fin!H10,c_prev!H10)</f>
      </c>
      <c r="J10">
        <f>IF(c_hrs!I10&gt;0,c_fin!I10,c_prev!I10)</f>
      </c>
      <c r="K10">
        <f>IF(c_hrs!J10&gt;0,c_fin!J10,c_prev!J10)</f>
      </c>
      <c r="L10">
        <f>IF(c_hrs!K10&gt;0,c_fin!K10,c_prev!K10)</f>
      </c>
      <c r="M10">
        <f>IF(c_hrs!L10&gt;0,c_fin!L10,c_prev!L10)</f>
      </c>
      <c r="N10">
        <f>IF(c_hrs!M10&gt;0,c_fin!M10,c_prev!M10)</f>
      </c>
      <c r="O10">
        <f>IF(c_hrs!N10&gt;0,c_fin!N10,c_prev!N10)</f>
      </c>
      <c r="P10">
        <f>IF(c_hrs!O10&gt;0,c_fin!O10,c_prev!O10)</f>
      </c>
      <c r="Q10">
        <f>IF(c_hrs!P10&gt;0,c_fin!P10,c_prev!P10)</f>
      </c>
      <c r="R10">
        <f>IF(c_hrs!Q10&gt;0,c_fin!Q10,c_prev!Q10)</f>
      </c>
      <c r="S10">
        <f>IF(c_hrs!R10&gt;0,c_fin!R10,c_prev!R10)</f>
      </c>
      <c r="T10">
        <f>IF(c_hrs!S10&gt;0,c_fin!S10,c_prev!S10)</f>
      </c>
      <c r="U10">
        <f>IF(c_hrs!T10&gt;0,c_fin!T10,c_prev!T10)</f>
      </c>
      <c r="V10">
        <f>IF(c_hrs!U10&gt;0,c_fin!U10,c_prev!U10)</f>
      </c>
      <c r="W10">
        <f>IF(c_hrs!V10&gt;0,c_fin!V10,c_prev!V10)</f>
      </c>
      <c r="X10">
        <f>IF(c_hrs!W10&gt;0,c_fin!W10,c_prev!W10)</f>
      </c>
      <c r="Y10">
        <f>IF(c_hrs!X10&gt;0,c_fin!X10,c_prev!X10)</f>
      </c>
      <c r="Z10">
        <f>IF(c_hrs!Y10&gt;0,c_fin!Y10,c_prev!Y10)</f>
      </c>
      <c r="AA10">
        <f>IF(c_hrs!Z10&gt;0,c_fin!Z10,c_prev!Z10)</f>
      </c>
      <c r="AB10">
        <f>IF(c_hrs!AA10&gt;0,c_fin!AA10,c_prev!AA10)</f>
      </c>
      <c r="AC10">
        <f>IF(c_hrs!AB10&gt;0,c_fin!AB10,c_prev!AB10)</f>
      </c>
      <c r="AD10">
        <f>IF(c_hrs!AC10&gt;0,c_fin!AC10,c_prev!AC10)</f>
      </c>
      <c r="AE10">
        <f>IF(c_hrs!AD10&gt;0,c_fin!AD10,c_prev!AD10)</f>
      </c>
      <c r="AF10">
        <f>IF(c_hrs!AE10&gt;0,c_fin!AE10,c_prev!AE10)</f>
      </c>
      <c r="AG10">
        <f>IF(c_hrs!AF10&gt;0,c_fin!AF10,c_prev!AF10)</f>
      </c>
      <c r="AH10">
        <f>IF(c_hrs!AG10&gt;0,c_fin!AG10,c_prev!AG10)</f>
      </c>
      <c r="AI10">
        <f>IF(c_hrs!AH10&gt;0,c_fin!AH10,c_prev!AH10)</f>
      </c>
      <c r="AJ10">
        <f>IF(c_hrs!AI10&gt;0,c_fin!AI10,c_prev!AI10)</f>
      </c>
      <c r="AK10">
        <f>IF(c_hrs!AJ10&gt;0,c_fin!AJ10,c_prev!AJ10)</f>
      </c>
    </row>
    <row r="11" spans="2:37" x14ac:dyDescent="0.25">
      <c r="B11">
        <f>""</f>
      </c>
      <c r="C11">
        <f>IF(c_hrs!B11&gt;0,c_fin!B11,c_prev!B11)</f>
      </c>
      <c r="D11">
        <f>IF(c_hrs!C11&gt;0,c_fin!C11,c_prev!C11)</f>
      </c>
      <c r="E11">
        <f>IF(c_hrs!D11&gt;0,c_fin!D11,c_prev!D11)</f>
      </c>
      <c r="F11">
        <f>IF(c_hrs!E11&gt;0,c_fin!E11,c_prev!E11)</f>
      </c>
      <c r="G11">
        <f>IF(c_hrs!F11&gt;0,c_fin!F11,c_prev!F11)</f>
      </c>
      <c r="H11">
        <f>IF(c_hrs!G11&gt;0,c_fin!G11,c_prev!G11)</f>
      </c>
      <c r="I11">
        <f>IF(c_hrs!H11&gt;0,c_fin!H11,c_prev!H11)</f>
      </c>
      <c r="J11">
        <f>IF(c_hrs!I11&gt;0,c_fin!I11,c_prev!I11)</f>
      </c>
      <c r="K11">
        <f>IF(c_hrs!J11&gt;0,c_fin!J11,c_prev!J11)</f>
      </c>
      <c r="L11">
        <f>IF(c_hrs!K11&gt;0,c_fin!K11,c_prev!K11)</f>
      </c>
      <c r="M11">
        <f>IF(c_hrs!L11&gt;0,c_fin!L11,c_prev!L11)</f>
      </c>
      <c r="N11">
        <f>IF(c_hrs!M11&gt;0,c_fin!M11,c_prev!M11)</f>
      </c>
      <c r="O11">
        <f>IF(c_hrs!N11&gt;0,c_fin!N11,c_prev!N11)</f>
      </c>
      <c r="P11">
        <f>IF(c_hrs!O11&gt;0,c_fin!O11,c_prev!O11)</f>
      </c>
      <c r="Q11">
        <f>IF(c_hrs!P11&gt;0,c_fin!P11,c_prev!P11)</f>
      </c>
      <c r="R11">
        <f>IF(c_hrs!Q11&gt;0,c_fin!Q11,c_prev!Q11)</f>
      </c>
      <c r="S11">
        <f>IF(c_hrs!R11&gt;0,c_fin!R11,c_prev!R11)</f>
      </c>
      <c r="T11">
        <f>IF(c_hrs!S11&gt;0,c_fin!S11,c_prev!S11)</f>
      </c>
      <c r="U11">
        <f>IF(c_hrs!T11&gt;0,c_fin!T11,c_prev!T11)</f>
      </c>
      <c r="V11">
        <f>IF(c_hrs!U11&gt;0,c_fin!U11,c_prev!U11)</f>
      </c>
      <c r="W11">
        <f>IF(c_hrs!V11&gt;0,c_fin!V11,c_prev!V11)</f>
      </c>
      <c r="X11">
        <f>IF(c_hrs!W11&gt;0,c_fin!W11,c_prev!W11)</f>
      </c>
      <c r="Y11">
        <f>IF(c_hrs!X11&gt;0,c_fin!X11,c_prev!X11)</f>
      </c>
      <c r="Z11">
        <f>IF(c_hrs!Y11&gt;0,c_fin!Y11,c_prev!Y11)</f>
      </c>
      <c r="AA11">
        <f>IF(c_hrs!Z11&gt;0,c_fin!Z11,c_prev!Z11)</f>
      </c>
      <c r="AB11">
        <f>IF(c_hrs!AA11&gt;0,c_fin!AA11,c_prev!AA11)</f>
      </c>
      <c r="AC11">
        <f>IF(c_hrs!AB11&gt;0,c_fin!AB11,c_prev!AB11)</f>
      </c>
      <c r="AD11">
        <f>IF(c_hrs!AC11&gt;0,c_fin!AC11,c_prev!AC11)</f>
      </c>
      <c r="AE11">
        <f>IF(c_hrs!AD11&gt;0,c_fin!AD11,c_prev!AD11)</f>
      </c>
      <c r="AF11">
        <f>IF(c_hrs!AE11&gt;0,c_fin!AE11,c_prev!AE11)</f>
      </c>
      <c r="AG11">
        <f>IF(c_hrs!AF11&gt;0,c_fin!AF11,c_prev!AF11)</f>
      </c>
      <c r="AH11">
        <f>IF(c_hrs!AG11&gt;0,c_fin!AG11,c_prev!AG11)</f>
      </c>
      <c r="AI11">
        <f>IF(c_hrs!AH11&gt;0,c_fin!AH11,c_prev!AH11)</f>
      </c>
      <c r="AJ11">
        <f>IF(c_hrs!AI11&gt;0,c_fin!AI11,c_prev!AI11)</f>
      </c>
      <c r="AK11">
        <f>IF(c_hrs!AJ11&gt;0,c_fin!AJ11,c_prev!AJ11)</f>
      </c>
    </row>
    <row r="12" spans="2:37" x14ac:dyDescent="0.25">
      <c r="B12">
        <f>""</f>
      </c>
      <c r="C12">
        <f>IF(c_hrs!B12&gt;0,c_fin!B12,c_prev!B12)</f>
      </c>
      <c r="D12">
        <f>IF(c_hrs!C12&gt;0,c_fin!C12,c_prev!C12)</f>
      </c>
      <c r="E12">
        <f>IF(c_hrs!D12&gt;0,c_fin!D12,c_prev!D12)</f>
      </c>
      <c r="F12">
        <f>IF(c_hrs!E12&gt;0,c_fin!E12,c_prev!E12)</f>
      </c>
      <c r="G12">
        <f>IF(c_hrs!F12&gt;0,c_fin!F12,c_prev!F12)</f>
      </c>
      <c r="H12">
        <f>IF(c_hrs!G12&gt;0,c_fin!G12,c_prev!G12)</f>
      </c>
      <c r="I12">
        <f>IF(c_hrs!H12&gt;0,c_fin!H12,c_prev!H12)</f>
      </c>
      <c r="J12">
        <f>IF(c_hrs!I12&gt;0,c_fin!I12,c_prev!I12)</f>
      </c>
      <c r="K12">
        <f>IF(c_hrs!J12&gt;0,c_fin!J12,c_prev!J12)</f>
      </c>
      <c r="L12">
        <f>IF(c_hrs!K12&gt;0,c_fin!K12,c_prev!K12)</f>
      </c>
      <c r="M12">
        <f>IF(c_hrs!L12&gt;0,c_fin!L12,c_prev!L12)</f>
      </c>
      <c r="N12">
        <f>IF(c_hrs!M12&gt;0,c_fin!M12,c_prev!M12)</f>
      </c>
      <c r="O12">
        <f>IF(c_hrs!N12&gt;0,c_fin!N12,c_prev!N12)</f>
      </c>
      <c r="P12">
        <f>IF(c_hrs!O12&gt;0,c_fin!O12,c_prev!O12)</f>
      </c>
      <c r="Q12">
        <f>IF(c_hrs!P12&gt;0,c_fin!P12,c_prev!P12)</f>
      </c>
      <c r="R12">
        <f>IF(c_hrs!Q12&gt;0,c_fin!Q12,c_prev!Q12)</f>
      </c>
      <c r="S12">
        <f>IF(c_hrs!R12&gt;0,c_fin!R12,c_prev!R12)</f>
      </c>
      <c r="T12">
        <f>IF(c_hrs!S12&gt;0,c_fin!S12,c_prev!S12)</f>
      </c>
      <c r="U12">
        <f>IF(c_hrs!T12&gt;0,c_fin!T12,c_prev!T12)</f>
      </c>
      <c r="V12">
        <f>IF(c_hrs!U12&gt;0,c_fin!U12,c_prev!U12)</f>
      </c>
      <c r="W12">
        <f>IF(c_hrs!V12&gt;0,c_fin!V12,c_prev!V12)</f>
      </c>
      <c r="X12">
        <f>IF(c_hrs!W12&gt;0,c_fin!W12,c_prev!W12)</f>
      </c>
      <c r="Y12">
        <f>IF(c_hrs!X12&gt;0,c_fin!X12,c_prev!X12)</f>
      </c>
      <c r="Z12">
        <f>IF(c_hrs!Y12&gt;0,c_fin!Y12,c_prev!Y12)</f>
      </c>
      <c r="AA12">
        <f>IF(c_hrs!Z12&gt;0,c_fin!Z12,c_prev!Z12)</f>
      </c>
      <c r="AB12">
        <f>IF(c_hrs!AA12&gt;0,c_fin!AA12,c_prev!AA12)</f>
      </c>
      <c r="AC12">
        <f>IF(c_hrs!AB12&gt;0,c_fin!AB12,c_prev!AB12)</f>
      </c>
      <c r="AD12">
        <f>IF(c_hrs!AC12&gt;0,c_fin!AC12,c_prev!AC12)</f>
      </c>
      <c r="AE12">
        <f>IF(c_hrs!AD12&gt;0,c_fin!AD12,c_prev!AD12)</f>
      </c>
      <c r="AF12">
        <f>IF(c_hrs!AE12&gt;0,c_fin!AE12,c_prev!AE12)</f>
      </c>
      <c r="AG12">
        <f>IF(c_hrs!AF12&gt;0,c_fin!AF12,c_prev!AF12)</f>
      </c>
      <c r="AH12">
        <f>IF(c_hrs!AG12&gt;0,c_fin!AG12,c_prev!AG12)</f>
      </c>
      <c r="AI12">
        <f>IF(c_hrs!AH12&gt;0,c_fin!AH12,c_prev!AH12)</f>
      </c>
      <c r="AJ12">
        <f>IF(c_hrs!AI12&gt;0,c_fin!AI12,c_prev!AI12)</f>
      </c>
      <c r="AK12">
        <f>IF(c_hrs!AJ12&gt;0,c_fin!AJ12,c_prev!AJ12)</f>
      </c>
    </row>
    <row r="13" spans="2:37" x14ac:dyDescent="0.25">
      <c r="B13">
        <f>""</f>
      </c>
      <c r="C13">
        <f>IF(c_hrs!B13&gt;0,c_fin!B13,c_prev!B13)</f>
      </c>
      <c r="D13">
        <f>IF(c_hrs!C13&gt;0,c_fin!C13,c_prev!C13)</f>
      </c>
      <c r="E13">
        <f>IF(c_hrs!D13&gt;0,c_fin!D13,c_prev!D13)</f>
      </c>
      <c r="F13">
        <f>IF(c_hrs!E13&gt;0,c_fin!E13,c_prev!E13)</f>
      </c>
      <c r="G13">
        <f>IF(c_hrs!F13&gt;0,c_fin!F13,c_prev!F13)</f>
      </c>
      <c r="H13">
        <f>IF(c_hrs!G13&gt;0,c_fin!G13,c_prev!G13)</f>
      </c>
      <c r="I13">
        <f>IF(c_hrs!H13&gt;0,c_fin!H13,c_prev!H13)</f>
      </c>
      <c r="J13">
        <f>IF(c_hrs!I13&gt;0,c_fin!I13,c_prev!I13)</f>
      </c>
      <c r="K13">
        <f>IF(c_hrs!J13&gt;0,c_fin!J13,c_prev!J13)</f>
      </c>
      <c r="L13">
        <f>IF(c_hrs!K13&gt;0,c_fin!K13,c_prev!K13)</f>
      </c>
      <c r="M13">
        <f>IF(c_hrs!L13&gt;0,c_fin!L13,c_prev!L13)</f>
      </c>
      <c r="N13">
        <f>IF(c_hrs!M13&gt;0,c_fin!M13,c_prev!M13)</f>
      </c>
      <c r="O13">
        <f>IF(c_hrs!N13&gt;0,c_fin!N13,c_prev!N13)</f>
      </c>
      <c r="P13">
        <f>IF(c_hrs!O13&gt;0,c_fin!O13,c_prev!O13)</f>
      </c>
      <c r="Q13">
        <f>IF(c_hrs!P13&gt;0,c_fin!P13,c_prev!P13)</f>
      </c>
      <c r="R13">
        <f>IF(c_hrs!Q13&gt;0,c_fin!Q13,c_prev!Q13)</f>
      </c>
      <c r="S13">
        <f>IF(c_hrs!R13&gt;0,c_fin!R13,c_prev!R13)</f>
      </c>
      <c r="T13">
        <f>IF(c_hrs!S13&gt;0,c_fin!S13,c_prev!S13)</f>
      </c>
      <c r="U13">
        <f>IF(c_hrs!T13&gt;0,c_fin!T13,c_prev!T13)</f>
      </c>
      <c r="V13">
        <f>IF(c_hrs!U13&gt;0,c_fin!U13,c_prev!U13)</f>
      </c>
      <c r="W13">
        <f>IF(c_hrs!V13&gt;0,c_fin!V13,c_prev!V13)</f>
      </c>
      <c r="X13">
        <f>IF(c_hrs!W13&gt;0,c_fin!W13,c_prev!W13)</f>
      </c>
      <c r="Y13">
        <f>IF(c_hrs!X13&gt;0,c_fin!X13,c_prev!X13)</f>
      </c>
      <c r="Z13">
        <f>IF(c_hrs!Y13&gt;0,c_fin!Y13,c_prev!Y13)</f>
      </c>
      <c r="AA13">
        <f>IF(c_hrs!Z13&gt;0,c_fin!Z13,c_prev!Z13)</f>
      </c>
      <c r="AB13">
        <f>IF(c_hrs!AA13&gt;0,c_fin!AA13,c_prev!AA13)</f>
      </c>
      <c r="AC13">
        <f>IF(c_hrs!AB13&gt;0,c_fin!AB13,c_prev!AB13)</f>
      </c>
      <c r="AD13">
        <f>IF(c_hrs!AC13&gt;0,c_fin!AC13,c_prev!AC13)</f>
      </c>
      <c r="AE13">
        <f>IF(c_hrs!AD13&gt;0,c_fin!AD13,c_prev!AD13)</f>
      </c>
      <c r="AF13">
        <f>IF(c_hrs!AE13&gt;0,c_fin!AE13,c_prev!AE13)</f>
      </c>
      <c r="AG13">
        <f>IF(c_hrs!AF13&gt;0,c_fin!AF13,c_prev!AF13)</f>
      </c>
      <c r="AH13">
        <f>IF(c_hrs!AG13&gt;0,c_fin!AG13,c_prev!AG13)</f>
      </c>
      <c r="AI13">
        <f>IF(c_hrs!AH13&gt;0,c_fin!AH13,c_prev!AH13)</f>
      </c>
      <c r="AJ13">
        <f>IF(c_hrs!AI13&gt;0,c_fin!AI13,c_prev!AI13)</f>
      </c>
      <c r="AK13">
        <f>IF(c_hrs!AJ13&gt;0,c_fin!AJ13,c_prev!AJ13)</f>
      </c>
    </row>
    <row r="14" spans="2:37" x14ac:dyDescent="0.25">
      <c r="B14">
        <f>""</f>
      </c>
      <c r="C14">
        <f>IF(c_hrs!B14&gt;0,c_fin!B14,c_prev!B14)</f>
      </c>
      <c r="D14">
        <f>IF(c_hrs!C14&gt;0,c_fin!C14,c_prev!C14)</f>
      </c>
      <c r="E14">
        <f>IF(c_hrs!D14&gt;0,c_fin!D14,c_prev!D14)</f>
      </c>
      <c r="F14">
        <f>IF(c_hrs!E14&gt;0,c_fin!E14,c_prev!E14)</f>
      </c>
      <c r="G14">
        <f>IF(c_hrs!F14&gt;0,c_fin!F14,c_prev!F14)</f>
      </c>
      <c r="H14">
        <f>IF(c_hrs!G14&gt;0,c_fin!G14,c_prev!G14)</f>
      </c>
      <c r="I14">
        <f>IF(c_hrs!H14&gt;0,c_fin!H14,c_prev!H14)</f>
      </c>
      <c r="J14">
        <f>IF(c_hrs!I14&gt;0,c_fin!I14,c_prev!I14)</f>
      </c>
      <c r="K14">
        <f>IF(c_hrs!J14&gt;0,c_fin!J14,c_prev!J14)</f>
      </c>
      <c r="L14">
        <f>IF(c_hrs!K14&gt;0,c_fin!K14,c_prev!K14)</f>
      </c>
      <c r="M14">
        <f>IF(c_hrs!L14&gt;0,c_fin!L14,c_prev!L14)</f>
      </c>
      <c r="N14">
        <f>IF(c_hrs!M14&gt;0,c_fin!M14,c_prev!M14)</f>
      </c>
      <c r="O14">
        <f>IF(c_hrs!N14&gt;0,c_fin!N14,c_prev!N14)</f>
      </c>
      <c r="P14">
        <f>IF(c_hrs!O14&gt;0,c_fin!O14,c_prev!O14)</f>
      </c>
      <c r="Q14">
        <f>IF(c_hrs!P14&gt;0,c_fin!P14,c_prev!P14)</f>
      </c>
      <c r="R14">
        <f>IF(c_hrs!Q14&gt;0,c_fin!Q14,c_prev!Q14)</f>
      </c>
      <c r="S14">
        <f>IF(c_hrs!R14&gt;0,c_fin!R14,c_prev!R14)</f>
      </c>
      <c r="T14">
        <f>IF(c_hrs!S14&gt;0,c_fin!S14,c_prev!S14)</f>
      </c>
      <c r="U14">
        <f>IF(c_hrs!T14&gt;0,c_fin!T14,c_prev!T14)</f>
      </c>
      <c r="V14">
        <f>IF(c_hrs!U14&gt;0,c_fin!U14,c_prev!U14)</f>
      </c>
      <c r="W14">
        <f>IF(c_hrs!V14&gt;0,c_fin!V14,c_prev!V14)</f>
      </c>
      <c r="X14">
        <f>IF(c_hrs!W14&gt;0,c_fin!W14,c_prev!W14)</f>
      </c>
      <c r="Y14">
        <f>IF(c_hrs!X14&gt;0,c_fin!X14,c_prev!X14)</f>
      </c>
      <c r="Z14">
        <f>IF(c_hrs!Y14&gt;0,c_fin!Y14,c_prev!Y14)</f>
      </c>
      <c r="AA14">
        <f>IF(c_hrs!Z14&gt;0,c_fin!Z14,c_prev!Z14)</f>
      </c>
      <c r="AB14">
        <f>IF(c_hrs!AA14&gt;0,c_fin!AA14,c_prev!AA14)</f>
      </c>
      <c r="AC14">
        <f>IF(c_hrs!AB14&gt;0,c_fin!AB14,c_prev!AB14)</f>
      </c>
      <c r="AD14">
        <f>IF(c_hrs!AC14&gt;0,c_fin!AC14,c_prev!AC14)</f>
      </c>
      <c r="AE14">
        <f>IF(c_hrs!AD14&gt;0,c_fin!AD14,c_prev!AD14)</f>
      </c>
      <c r="AF14">
        <f>IF(c_hrs!AE14&gt;0,c_fin!AE14,c_prev!AE14)</f>
      </c>
      <c r="AG14">
        <f>IF(c_hrs!AF14&gt;0,c_fin!AF14,c_prev!AF14)</f>
      </c>
      <c r="AH14">
        <f>IF(c_hrs!AG14&gt;0,c_fin!AG14,c_prev!AG14)</f>
      </c>
      <c r="AI14">
        <f>IF(c_hrs!AH14&gt;0,c_fin!AH14,c_prev!AH14)</f>
      </c>
      <c r="AJ14">
        <f>IF(c_hrs!AI14&gt;0,c_fin!AI14,c_prev!AI14)</f>
      </c>
      <c r="AK14">
        <f>IF(c_hrs!AJ14&gt;0,c_fin!AJ14,c_prev!AJ14)</f>
      </c>
    </row>
    <row r="15" spans="2:37" x14ac:dyDescent="0.25">
      <c r="B15">
        <f>""</f>
      </c>
      <c r="C15">
        <f>IF(c_hrs!B15&gt;0,c_fin!B15,c_prev!B15)</f>
      </c>
      <c r="D15">
        <f>IF(c_hrs!C15&gt;0,c_fin!C15,c_prev!C15)</f>
      </c>
      <c r="E15">
        <f>IF(c_hrs!D15&gt;0,c_fin!D15,c_prev!D15)</f>
      </c>
      <c r="F15">
        <f>IF(c_hrs!E15&gt;0,c_fin!E15,c_prev!E15)</f>
      </c>
      <c r="G15">
        <f>IF(c_hrs!F15&gt;0,c_fin!F15,c_prev!F15)</f>
      </c>
      <c r="H15">
        <f>IF(c_hrs!G15&gt;0,c_fin!G15,c_prev!G15)</f>
      </c>
      <c r="I15">
        <f>IF(c_hrs!H15&gt;0,c_fin!H15,c_prev!H15)</f>
      </c>
      <c r="J15">
        <f>IF(c_hrs!I15&gt;0,c_fin!I15,c_prev!I15)</f>
      </c>
      <c r="K15">
        <f>IF(c_hrs!J15&gt;0,c_fin!J15,c_prev!J15)</f>
      </c>
      <c r="L15">
        <f>IF(c_hrs!K15&gt;0,c_fin!K15,c_prev!K15)</f>
      </c>
      <c r="M15">
        <f>IF(c_hrs!L15&gt;0,c_fin!L15,c_prev!L15)</f>
      </c>
      <c r="N15">
        <f>IF(c_hrs!M15&gt;0,c_fin!M15,c_prev!M15)</f>
      </c>
      <c r="O15">
        <f>IF(c_hrs!N15&gt;0,c_fin!N15,c_prev!N15)</f>
      </c>
      <c r="P15">
        <f>IF(c_hrs!O15&gt;0,c_fin!O15,c_prev!O15)</f>
      </c>
      <c r="Q15">
        <f>IF(c_hrs!P15&gt;0,c_fin!P15,c_prev!P15)</f>
      </c>
      <c r="R15">
        <f>IF(c_hrs!Q15&gt;0,c_fin!Q15,c_prev!Q15)</f>
      </c>
      <c r="S15">
        <f>IF(c_hrs!R15&gt;0,c_fin!R15,c_prev!R15)</f>
      </c>
      <c r="T15">
        <f>IF(c_hrs!S15&gt;0,c_fin!S15,c_prev!S15)</f>
      </c>
      <c r="U15">
        <f>IF(c_hrs!T15&gt;0,c_fin!T15,c_prev!T15)</f>
      </c>
      <c r="V15">
        <f>IF(c_hrs!U15&gt;0,c_fin!U15,c_prev!U15)</f>
      </c>
      <c r="W15">
        <f>IF(c_hrs!V15&gt;0,c_fin!V15,c_prev!V15)</f>
      </c>
      <c r="X15">
        <f>IF(c_hrs!W15&gt;0,c_fin!W15,c_prev!W15)</f>
      </c>
      <c r="Y15">
        <f>IF(c_hrs!X15&gt;0,c_fin!X15,c_prev!X15)</f>
      </c>
      <c r="Z15">
        <f>IF(c_hrs!Y15&gt;0,c_fin!Y15,c_prev!Y15)</f>
      </c>
      <c r="AA15">
        <f>IF(c_hrs!Z15&gt;0,c_fin!Z15,c_prev!Z15)</f>
      </c>
      <c r="AB15">
        <f>IF(c_hrs!AA15&gt;0,c_fin!AA15,c_prev!AA15)</f>
      </c>
      <c r="AC15">
        <f>IF(c_hrs!AB15&gt;0,c_fin!AB15,c_prev!AB15)</f>
      </c>
      <c r="AD15">
        <f>IF(c_hrs!AC15&gt;0,c_fin!AC15,c_prev!AC15)</f>
      </c>
      <c r="AE15">
        <f>IF(c_hrs!AD15&gt;0,c_fin!AD15,c_prev!AD15)</f>
      </c>
      <c r="AF15">
        <f>IF(c_hrs!AE15&gt;0,c_fin!AE15,c_prev!AE15)</f>
      </c>
      <c r="AG15">
        <f>IF(c_hrs!AF15&gt;0,c_fin!AF15,c_prev!AF15)</f>
      </c>
      <c r="AH15">
        <f>IF(c_hrs!AG15&gt;0,c_fin!AG15,c_prev!AG15)</f>
      </c>
      <c r="AI15">
        <f>IF(c_hrs!AH15&gt;0,c_fin!AH15,c_prev!AH15)</f>
      </c>
      <c r="AJ15">
        <f>IF(c_hrs!AI15&gt;0,c_fin!AI15,c_prev!AI15)</f>
      </c>
      <c r="AK15">
        <f>IF(c_hrs!AJ15&gt;0,c_fin!AJ15,c_prev!AJ15)</f>
      </c>
    </row>
    <row r="16" spans="2:37" x14ac:dyDescent="0.25">
      <c r="B16">
        <f>""</f>
      </c>
      <c r="C16">
        <f>IF(c_hrs!B16&gt;0,c_fin!B16,c_prev!B16)</f>
      </c>
      <c r="D16">
        <f>IF(c_hrs!C16&gt;0,c_fin!C16,c_prev!C16)</f>
      </c>
      <c r="E16">
        <f>IF(c_hrs!D16&gt;0,c_fin!D16,c_prev!D16)</f>
      </c>
      <c r="F16">
        <f>IF(c_hrs!E16&gt;0,c_fin!E16,c_prev!E16)</f>
      </c>
      <c r="G16">
        <f>IF(c_hrs!F16&gt;0,c_fin!F16,c_prev!F16)</f>
      </c>
      <c r="H16">
        <f>IF(c_hrs!G16&gt;0,c_fin!G16,c_prev!G16)</f>
      </c>
      <c r="I16">
        <f>IF(c_hrs!H16&gt;0,c_fin!H16,c_prev!H16)</f>
      </c>
      <c r="J16">
        <f>IF(c_hrs!I16&gt;0,c_fin!I16,c_prev!I16)</f>
      </c>
      <c r="K16">
        <f>IF(c_hrs!J16&gt;0,c_fin!J16,c_prev!J16)</f>
      </c>
      <c r="L16">
        <f>IF(c_hrs!K16&gt;0,c_fin!K16,c_prev!K16)</f>
      </c>
      <c r="M16">
        <f>IF(c_hrs!L16&gt;0,c_fin!L16,c_prev!L16)</f>
      </c>
      <c r="N16">
        <f>IF(c_hrs!M16&gt;0,c_fin!M16,c_prev!M16)</f>
      </c>
      <c r="O16">
        <f>IF(c_hrs!N16&gt;0,c_fin!N16,c_prev!N16)</f>
      </c>
      <c r="P16">
        <f>IF(c_hrs!O16&gt;0,c_fin!O16,c_prev!O16)</f>
      </c>
      <c r="Q16">
        <f>IF(c_hrs!P16&gt;0,c_fin!P16,c_prev!P16)</f>
      </c>
      <c r="R16">
        <f>IF(c_hrs!Q16&gt;0,c_fin!Q16,c_prev!Q16)</f>
      </c>
      <c r="S16">
        <f>IF(c_hrs!R16&gt;0,c_fin!R16,c_prev!R16)</f>
      </c>
      <c r="T16">
        <f>IF(c_hrs!S16&gt;0,c_fin!S16,c_prev!S16)</f>
      </c>
      <c r="U16">
        <f>IF(c_hrs!T16&gt;0,c_fin!T16,c_prev!T16)</f>
      </c>
      <c r="V16">
        <f>IF(c_hrs!U16&gt;0,c_fin!U16,c_prev!U16)</f>
      </c>
      <c r="W16">
        <f>IF(c_hrs!V16&gt;0,c_fin!V16,c_prev!V16)</f>
      </c>
      <c r="X16">
        <f>IF(c_hrs!W16&gt;0,c_fin!W16,c_prev!W16)</f>
      </c>
      <c r="Y16">
        <f>IF(c_hrs!X16&gt;0,c_fin!X16,c_prev!X16)</f>
      </c>
      <c r="Z16">
        <f>IF(c_hrs!Y16&gt;0,c_fin!Y16,c_prev!Y16)</f>
      </c>
      <c r="AA16">
        <f>IF(c_hrs!Z16&gt;0,c_fin!Z16,c_prev!Z16)</f>
      </c>
      <c r="AB16">
        <f>IF(c_hrs!AA16&gt;0,c_fin!AA16,c_prev!AA16)</f>
      </c>
      <c r="AC16">
        <f>IF(c_hrs!AB16&gt;0,c_fin!AB16,c_prev!AB16)</f>
      </c>
      <c r="AD16">
        <f>IF(c_hrs!AC16&gt;0,c_fin!AC16,c_prev!AC16)</f>
      </c>
      <c r="AE16">
        <f>IF(c_hrs!AD16&gt;0,c_fin!AD16,c_prev!AD16)</f>
      </c>
      <c r="AF16">
        <f>IF(c_hrs!AE16&gt;0,c_fin!AE16,c_prev!AE16)</f>
      </c>
      <c r="AG16">
        <f>IF(c_hrs!AF16&gt;0,c_fin!AF16,c_prev!AF16)</f>
      </c>
      <c r="AH16">
        <f>IF(c_hrs!AG16&gt;0,c_fin!AG16,c_prev!AG16)</f>
      </c>
      <c r="AI16">
        <f>IF(c_hrs!AH16&gt;0,c_fin!AH16,c_prev!AH16)</f>
      </c>
      <c r="AJ16">
        <f>IF(c_hrs!AI16&gt;0,c_fin!AI16,c_prev!AI16)</f>
      </c>
      <c r="AK16">
        <f>IF(c_hrs!AJ16&gt;0,c_fin!AJ16,c_prev!AJ16)</f>
      </c>
    </row>
    <row r="17" spans="2:37" x14ac:dyDescent="0.25">
      <c r="B17">
        <f>""</f>
      </c>
      <c r="C17">
        <f>IF(c_hrs!B17&gt;0,c_fin!B17,c_prev!B17)</f>
      </c>
      <c r="D17">
        <f>IF(c_hrs!C17&gt;0,c_fin!C17,c_prev!C17)</f>
      </c>
      <c r="E17">
        <f>IF(c_hrs!D17&gt;0,c_fin!D17,c_prev!D17)</f>
      </c>
      <c r="F17">
        <f>IF(c_hrs!E17&gt;0,c_fin!E17,c_prev!E17)</f>
      </c>
      <c r="G17">
        <f>IF(c_hrs!F17&gt;0,c_fin!F17,c_prev!F17)</f>
      </c>
      <c r="H17">
        <f>IF(c_hrs!G17&gt;0,c_fin!G17,c_prev!G17)</f>
      </c>
      <c r="I17">
        <f>IF(c_hrs!H17&gt;0,c_fin!H17,c_prev!H17)</f>
      </c>
      <c r="J17">
        <f>IF(c_hrs!I17&gt;0,c_fin!I17,c_prev!I17)</f>
      </c>
      <c r="K17">
        <f>IF(c_hrs!J17&gt;0,c_fin!J17,c_prev!J17)</f>
      </c>
      <c r="L17">
        <f>IF(c_hrs!K17&gt;0,c_fin!K17,c_prev!K17)</f>
      </c>
      <c r="M17">
        <f>IF(c_hrs!L17&gt;0,c_fin!L17,c_prev!L17)</f>
      </c>
      <c r="N17">
        <f>IF(c_hrs!M17&gt;0,c_fin!M17,c_prev!M17)</f>
      </c>
      <c r="O17">
        <f>IF(c_hrs!N17&gt;0,c_fin!N17,c_prev!N17)</f>
      </c>
      <c r="P17">
        <f>IF(c_hrs!O17&gt;0,c_fin!O17,c_prev!O17)</f>
      </c>
      <c r="Q17">
        <f>IF(c_hrs!P17&gt;0,c_fin!P17,c_prev!P17)</f>
      </c>
      <c r="R17">
        <f>IF(c_hrs!Q17&gt;0,c_fin!Q17,c_prev!Q17)</f>
      </c>
      <c r="S17">
        <f>IF(c_hrs!R17&gt;0,c_fin!R17,c_prev!R17)</f>
      </c>
      <c r="T17">
        <f>IF(c_hrs!S17&gt;0,c_fin!S17,c_prev!S17)</f>
      </c>
      <c r="U17">
        <f>IF(c_hrs!T17&gt;0,c_fin!T17,c_prev!T17)</f>
      </c>
      <c r="V17">
        <f>IF(c_hrs!U17&gt;0,c_fin!U17,c_prev!U17)</f>
      </c>
      <c r="W17">
        <f>IF(c_hrs!V17&gt;0,c_fin!V17,c_prev!V17)</f>
      </c>
      <c r="X17">
        <f>IF(c_hrs!W17&gt;0,c_fin!W17,c_prev!W17)</f>
      </c>
      <c r="Y17">
        <f>IF(c_hrs!X17&gt;0,c_fin!X17,c_prev!X17)</f>
      </c>
      <c r="Z17">
        <f>IF(c_hrs!Y17&gt;0,c_fin!Y17,c_prev!Y17)</f>
      </c>
      <c r="AA17">
        <f>IF(c_hrs!Z17&gt;0,c_fin!Z17,c_prev!Z17)</f>
      </c>
      <c r="AB17">
        <f>IF(c_hrs!AA17&gt;0,c_fin!AA17,c_prev!AA17)</f>
      </c>
      <c r="AC17">
        <f>IF(c_hrs!AB17&gt;0,c_fin!AB17,c_prev!AB17)</f>
      </c>
      <c r="AD17">
        <f>IF(c_hrs!AC17&gt;0,c_fin!AC17,c_prev!AC17)</f>
      </c>
      <c r="AE17">
        <f>IF(c_hrs!AD17&gt;0,c_fin!AD17,c_prev!AD17)</f>
      </c>
      <c r="AF17">
        <f>IF(c_hrs!AE17&gt;0,c_fin!AE17,c_prev!AE17)</f>
      </c>
      <c r="AG17">
        <f>IF(c_hrs!AF17&gt;0,c_fin!AF17,c_prev!AF17)</f>
      </c>
      <c r="AH17">
        <f>IF(c_hrs!AG17&gt;0,c_fin!AG17,c_prev!AG17)</f>
      </c>
      <c r="AI17">
        <f>IF(c_hrs!AH17&gt;0,c_fin!AH17,c_prev!AH17)</f>
      </c>
      <c r="AJ17">
        <f>IF(c_hrs!AI17&gt;0,c_fin!AI17,c_prev!AI17)</f>
      </c>
      <c r="AK17">
        <f>IF(c_hrs!AJ17&gt;0,c_fin!AJ17,c_prev!AJ17)</f>
      </c>
    </row>
    <row r="18" spans="2:37" x14ac:dyDescent="0.25">
      <c r="B18">
        <f>""</f>
      </c>
      <c r="C18">
        <f>IF(c_hrs!B18&gt;0,c_fin!B18,c_prev!B18)</f>
      </c>
      <c r="D18">
        <f>IF(c_hrs!C18&gt;0,c_fin!C18,c_prev!C18)</f>
      </c>
      <c r="E18">
        <f>IF(c_hrs!D18&gt;0,c_fin!D18,c_prev!D18)</f>
      </c>
      <c r="F18">
        <f>IF(c_hrs!E18&gt;0,c_fin!E18,c_prev!E18)</f>
      </c>
      <c r="G18">
        <f>IF(c_hrs!F18&gt;0,c_fin!F18,c_prev!F18)</f>
      </c>
      <c r="H18">
        <f>IF(c_hrs!G18&gt;0,c_fin!G18,c_prev!G18)</f>
      </c>
      <c r="I18">
        <f>IF(c_hrs!H18&gt;0,c_fin!H18,c_prev!H18)</f>
      </c>
      <c r="J18">
        <f>IF(c_hrs!I18&gt;0,c_fin!I18,c_prev!I18)</f>
      </c>
      <c r="K18">
        <f>IF(c_hrs!J18&gt;0,c_fin!J18,c_prev!J18)</f>
      </c>
      <c r="L18">
        <f>IF(c_hrs!K18&gt;0,c_fin!K18,c_prev!K18)</f>
      </c>
      <c r="M18">
        <f>IF(c_hrs!L18&gt;0,c_fin!L18,c_prev!L18)</f>
      </c>
      <c r="N18">
        <f>IF(c_hrs!M18&gt;0,c_fin!M18,c_prev!M18)</f>
      </c>
      <c r="O18">
        <f>IF(c_hrs!N18&gt;0,c_fin!N18,c_prev!N18)</f>
      </c>
      <c r="P18">
        <f>IF(c_hrs!O18&gt;0,c_fin!O18,c_prev!O18)</f>
      </c>
      <c r="Q18">
        <f>IF(c_hrs!P18&gt;0,c_fin!P18,c_prev!P18)</f>
      </c>
      <c r="R18">
        <f>IF(c_hrs!Q18&gt;0,c_fin!Q18,c_prev!Q18)</f>
      </c>
      <c r="S18">
        <f>IF(c_hrs!R18&gt;0,c_fin!R18,c_prev!R18)</f>
      </c>
      <c r="T18">
        <f>IF(c_hrs!S18&gt;0,c_fin!S18,c_prev!S18)</f>
      </c>
      <c r="U18">
        <f>IF(c_hrs!T18&gt;0,c_fin!T18,c_prev!T18)</f>
      </c>
      <c r="V18">
        <f>IF(c_hrs!U18&gt;0,c_fin!U18,c_prev!U18)</f>
      </c>
      <c r="W18">
        <f>IF(c_hrs!V18&gt;0,c_fin!V18,c_prev!V18)</f>
      </c>
      <c r="X18">
        <f>IF(c_hrs!W18&gt;0,c_fin!W18,c_prev!W18)</f>
      </c>
      <c r="Y18">
        <f>IF(c_hrs!X18&gt;0,c_fin!X18,c_prev!X18)</f>
      </c>
      <c r="Z18">
        <f>IF(c_hrs!Y18&gt;0,c_fin!Y18,c_prev!Y18)</f>
      </c>
      <c r="AA18">
        <f>IF(c_hrs!Z18&gt;0,c_fin!Z18,c_prev!Z18)</f>
      </c>
      <c r="AB18">
        <f>IF(c_hrs!AA18&gt;0,c_fin!AA18,c_prev!AA18)</f>
      </c>
      <c r="AC18">
        <f>IF(c_hrs!AB18&gt;0,c_fin!AB18,c_prev!AB18)</f>
      </c>
      <c r="AD18">
        <f>IF(c_hrs!AC18&gt;0,c_fin!AC18,c_prev!AC18)</f>
      </c>
      <c r="AE18">
        <f>IF(c_hrs!AD18&gt;0,c_fin!AD18,c_prev!AD18)</f>
      </c>
      <c r="AF18">
        <f>IF(c_hrs!AE18&gt;0,c_fin!AE18,c_prev!AE18)</f>
      </c>
      <c r="AG18">
        <f>IF(c_hrs!AF18&gt;0,c_fin!AF18,c_prev!AF18)</f>
      </c>
      <c r="AH18">
        <f>IF(c_hrs!AG18&gt;0,c_fin!AG18,c_prev!AG18)</f>
      </c>
      <c r="AI18">
        <f>IF(c_hrs!AH18&gt;0,c_fin!AH18,c_prev!AH18)</f>
      </c>
      <c r="AJ18">
        <f>IF(c_hrs!AI18&gt;0,c_fin!AI18,c_prev!AI18)</f>
      </c>
      <c r="AK18">
        <f>IF(c_hrs!AJ18&gt;0,c_fin!AJ18,c_prev!AJ18)</f>
      </c>
    </row>
    <row r="19" spans="2:37" x14ac:dyDescent="0.25">
      <c r="B19">
        <f>""</f>
      </c>
      <c r="C19">
        <f>IF(c_hrs!B19&gt;0,c_fin!B19,c_prev!B19)</f>
      </c>
      <c r="D19">
        <f>IF(c_hrs!C19&gt;0,c_fin!C19,c_prev!C19)</f>
      </c>
      <c r="E19">
        <f>IF(c_hrs!D19&gt;0,c_fin!D19,c_prev!D19)</f>
      </c>
      <c r="F19">
        <f>IF(c_hrs!E19&gt;0,c_fin!E19,c_prev!E19)</f>
      </c>
      <c r="G19">
        <f>IF(c_hrs!F19&gt;0,c_fin!F19,c_prev!F19)</f>
      </c>
      <c r="H19">
        <f>IF(c_hrs!G19&gt;0,c_fin!G19,c_prev!G19)</f>
      </c>
      <c r="I19">
        <f>IF(c_hrs!H19&gt;0,c_fin!H19,c_prev!H19)</f>
      </c>
      <c r="J19">
        <f>IF(c_hrs!I19&gt;0,c_fin!I19,c_prev!I19)</f>
      </c>
      <c r="K19">
        <f>IF(c_hrs!J19&gt;0,c_fin!J19,c_prev!J19)</f>
      </c>
      <c r="L19">
        <f>IF(c_hrs!K19&gt;0,c_fin!K19,c_prev!K19)</f>
      </c>
      <c r="M19">
        <f>IF(c_hrs!L19&gt;0,c_fin!L19,c_prev!L19)</f>
      </c>
      <c r="N19">
        <f>IF(c_hrs!M19&gt;0,c_fin!M19,c_prev!M19)</f>
      </c>
      <c r="O19">
        <f>IF(c_hrs!N19&gt;0,c_fin!N19,c_prev!N19)</f>
      </c>
      <c r="P19">
        <f>IF(c_hrs!O19&gt;0,c_fin!O19,c_prev!O19)</f>
      </c>
      <c r="Q19">
        <f>IF(c_hrs!P19&gt;0,c_fin!P19,c_prev!P19)</f>
      </c>
      <c r="R19">
        <f>IF(c_hrs!Q19&gt;0,c_fin!Q19,c_prev!Q19)</f>
      </c>
      <c r="S19">
        <f>IF(c_hrs!R19&gt;0,c_fin!R19,c_prev!R19)</f>
      </c>
      <c r="T19">
        <f>IF(c_hrs!S19&gt;0,c_fin!S19,c_prev!S19)</f>
      </c>
      <c r="U19">
        <f>IF(c_hrs!T19&gt;0,c_fin!T19,c_prev!T19)</f>
      </c>
      <c r="V19">
        <f>IF(c_hrs!U19&gt;0,c_fin!U19,c_prev!U19)</f>
      </c>
      <c r="W19">
        <f>IF(c_hrs!V19&gt;0,c_fin!V19,c_prev!V19)</f>
      </c>
      <c r="X19">
        <f>IF(c_hrs!W19&gt;0,c_fin!W19,c_prev!W19)</f>
      </c>
      <c r="Y19">
        <f>IF(c_hrs!X19&gt;0,c_fin!X19,c_prev!X19)</f>
      </c>
      <c r="Z19">
        <f>IF(c_hrs!Y19&gt;0,c_fin!Y19,c_prev!Y19)</f>
      </c>
      <c r="AA19">
        <f>IF(c_hrs!Z19&gt;0,c_fin!Z19,c_prev!Z19)</f>
      </c>
      <c r="AB19">
        <f>IF(c_hrs!AA19&gt;0,c_fin!AA19,c_prev!AA19)</f>
      </c>
      <c r="AC19">
        <f>IF(c_hrs!AB19&gt;0,c_fin!AB19,c_prev!AB19)</f>
      </c>
      <c r="AD19">
        <f>IF(c_hrs!AC19&gt;0,c_fin!AC19,c_prev!AC19)</f>
      </c>
      <c r="AE19">
        <f>IF(c_hrs!AD19&gt;0,c_fin!AD19,c_prev!AD19)</f>
      </c>
      <c r="AF19">
        <f>IF(c_hrs!AE19&gt;0,c_fin!AE19,c_prev!AE19)</f>
      </c>
      <c r="AG19">
        <f>IF(c_hrs!AF19&gt;0,c_fin!AF19,c_prev!AF19)</f>
      </c>
      <c r="AH19">
        <f>IF(c_hrs!AG19&gt;0,c_fin!AG19,c_prev!AG19)</f>
      </c>
      <c r="AI19">
        <f>IF(c_hrs!AH19&gt;0,c_fin!AH19,c_prev!AH19)</f>
      </c>
      <c r="AJ19">
        <f>IF(c_hrs!AI19&gt;0,c_fin!AI19,c_prev!AI19)</f>
      </c>
      <c r="AK19">
        <f>IF(c_hrs!AJ19&gt;0,c_fin!AJ19,c_prev!AJ19)</f>
      </c>
    </row>
    <row r="20" spans="2:37" x14ac:dyDescent="0.25">
      <c r="B20">
        <f>""</f>
      </c>
      <c r="C20">
        <f>IF(c_hrs!B20&gt;0,c_fin!B20,c_prev!B20)</f>
      </c>
      <c r="D20">
        <f>IF(c_hrs!C20&gt;0,c_fin!C20,c_prev!C20)</f>
      </c>
      <c r="E20">
        <f>IF(c_hrs!D20&gt;0,c_fin!D20,c_prev!D20)</f>
      </c>
      <c r="F20">
        <f>IF(c_hrs!E20&gt;0,c_fin!E20,c_prev!E20)</f>
      </c>
      <c r="G20">
        <f>IF(c_hrs!F20&gt;0,c_fin!F20,c_prev!F20)</f>
      </c>
      <c r="H20">
        <f>IF(c_hrs!G20&gt;0,c_fin!G20,c_prev!G20)</f>
      </c>
      <c r="I20">
        <f>IF(c_hrs!H20&gt;0,c_fin!H20,c_prev!H20)</f>
      </c>
      <c r="J20">
        <f>IF(c_hrs!I20&gt;0,c_fin!I20,c_prev!I20)</f>
      </c>
      <c r="K20">
        <f>IF(c_hrs!J20&gt;0,c_fin!J20,c_prev!J20)</f>
      </c>
      <c r="L20">
        <f>IF(c_hrs!K20&gt;0,c_fin!K20,c_prev!K20)</f>
      </c>
      <c r="M20">
        <f>IF(c_hrs!L20&gt;0,c_fin!L20,c_prev!L20)</f>
      </c>
      <c r="N20">
        <f>IF(c_hrs!M20&gt;0,c_fin!M20,c_prev!M20)</f>
      </c>
      <c r="O20">
        <f>IF(c_hrs!N20&gt;0,c_fin!N20,c_prev!N20)</f>
      </c>
      <c r="P20">
        <f>IF(c_hrs!O20&gt;0,c_fin!O20,c_prev!O20)</f>
      </c>
      <c r="Q20">
        <f>IF(c_hrs!P20&gt;0,c_fin!P20,c_prev!P20)</f>
      </c>
      <c r="R20">
        <f>IF(c_hrs!Q20&gt;0,c_fin!Q20,c_prev!Q20)</f>
      </c>
      <c r="S20">
        <f>IF(c_hrs!R20&gt;0,c_fin!R20,c_prev!R20)</f>
      </c>
      <c r="T20">
        <f>IF(c_hrs!S20&gt;0,c_fin!S20,c_prev!S20)</f>
      </c>
      <c r="U20">
        <f>IF(c_hrs!T20&gt;0,c_fin!T20,c_prev!T20)</f>
      </c>
      <c r="V20">
        <f>IF(c_hrs!U20&gt;0,c_fin!U20,c_prev!U20)</f>
      </c>
      <c r="W20">
        <f>IF(c_hrs!V20&gt;0,c_fin!V20,c_prev!V20)</f>
      </c>
      <c r="X20">
        <f>IF(c_hrs!W20&gt;0,c_fin!W20,c_prev!W20)</f>
      </c>
      <c r="Y20">
        <f>IF(c_hrs!X20&gt;0,c_fin!X20,c_prev!X20)</f>
      </c>
      <c r="Z20">
        <f>IF(c_hrs!Y20&gt;0,c_fin!Y20,c_prev!Y20)</f>
      </c>
      <c r="AA20">
        <f>IF(c_hrs!Z20&gt;0,c_fin!Z20,c_prev!Z20)</f>
      </c>
      <c r="AB20">
        <f>IF(c_hrs!AA20&gt;0,c_fin!AA20,c_prev!AA20)</f>
      </c>
      <c r="AC20">
        <f>IF(c_hrs!AB20&gt;0,c_fin!AB20,c_prev!AB20)</f>
      </c>
      <c r="AD20">
        <f>IF(c_hrs!AC20&gt;0,c_fin!AC20,c_prev!AC20)</f>
      </c>
      <c r="AE20">
        <f>IF(c_hrs!AD20&gt;0,c_fin!AD20,c_prev!AD20)</f>
      </c>
      <c r="AF20">
        <f>IF(c_hrs!AE20&gt;0,c_fin!AE20,c_prev!AE20)</f>
      </c>
      <c r="AG20">
        <f>IF(c_hrs!AF20&gt;0,c_fin!AF20,c_prev!AF20)</f>
      </c>
      <c r="AH20">
        <f>IF(c_hrs!AG20&gt;0,c_fin!AG20,c_prev!AG20)</f>
      </c>
      <c r="AI20">
        <f>IF(c_hrs!AH20&gt;0,c_fin!AH20,c_prev!AH20)</f>
      </c>
      <c r="AJ20">
        <f>IF(c_hrs!AI20&gt;0,c_fin!AI20,c_prev!AI20)</f>
      </c>
      <c r="AK20">
        <f>IF(c_hrs!AJ20&gt;0,c_fin!AJ20,c_prev!AJ20)</f>
      </c>
    </row>
    <row r="21" spans="2:37" x14ac:dyDescent="0.25">
      <c r="B21">
        <f>""</f>
      </c>
      <c r="C21">
        <f>IF(c_hrs!B21&gt;0,c_fin!B21,c_prev!B21)</f>
      </c>
      <c r="D21">
        <f>IF(c_hrs!C21&gt;0,c_fin!C21,c_prev!C21)</f>
      </c>
      <c r="E21">
        <f>IF(c_hrs!D21&gt;0,c_fin!D21,c_prev!D21)</f>
      </c>
      <c r="F21">
        <f>IF(c_hrs!E21&gt;0,c_fin!E21,c_prev!E21)</f>
      </c>
      <c r="G21">
        <f>IF(c_hrs!F21&gt;0,c_fin!F21,c_prev!F21)</f>
      </c>
      <c r="H21">
        <f>IF(c_hrs!G21&gt;0,c_fin!G21,c_prev!G21)</f>
      </c>
      <c r="I21">
        <f>IF(c_hrs!H21&gt;0,c_fin!H21,c_prev!H21)</f>
      </c>
      <c r="J21">
        <f>IF(c_hrs!I21&gt;0,c_fin!I21,c_prev!I21)</f>
      </c>
      <c r="K21">
        <f>IF(c_hrs!J21&gt;0,c_fin!J21,c_prev!J21)</f>
      </c>
      <c r="L21">
        <f>IF(c_hrs!K21&gt;0,c_fin!K21,c_prev!K21)</f>
      </c>
      <c r="M21">
        <f>IF(c_hrs!L21&gt;0,c_fin!L21,c_prev!L21)</f>
      </c>
      <c r="N21">
        <f>IF(c_hrs!M21&gt;0,c_fin!M21,c_prev!M21)</f>
      </c>
      <c r="O21">
        <f>IF(c_hrs!N21&gt;0,c_fin!N21,c_prev!N21)</f>
      </c>
      <c r="P21">
        <f>IF(c_hrs!O21&gt;0,c_fin!O21,c_prev!O21)</f>
      </c>
      <c r="Q21">
        <f>IF(c_hrs!P21&gt;0,c_fin!P21,c_prev!P21)</f>
      </c>
      <c r="R21">
        <f>IF(c_hrs!Q21&gt;0,c_fin!Q21,c_prev!Q21)</f>
      </c>
      <c r="S21">
        <f>IF(c_hrs!R21&gt;0,c_fin!R21,c_prev!R21)</f>
      </c>
      <c r="T21">
        <f>IF(c_hrs!S21&gt;0,c_fin!S21,c_prev!S21)</f>
      </c>
      <c r="U21">
        <f>IF(c_hrs!T21&gt;0,c_fin!T21,c_prev!T21)</f>
      </c>
      <c r="V21">
        <f>IF(c_hrs!U21&gt;0,c_fin!U21,c_prev!U21)</f>
      </c>
      <c r="W21">
        <f>IF(c_hrs!V21&gt;0,c_fin!V21,c_prev!V21)</f>
      </c>
      <c r="X21">
        <f>IF(c_hrs!W21&gt;0,c_fin!W21,c_prev!W21)</f>
      </c>
      <c r="Y21">
        <f>IF(c_hrs!X21&gt;0,c_fin!X21,c_prev!X21)</f>
      </c>
      <c r="Z21">
        <f>IF(c_hrs!Y21&gt;0,c_fin!Y21,c_prev!Y21)</f>
      </c>
      <c r="AA21">
        <f>IF(c_hrs!Z21&gt;0,c_fin!Z21,c_prev!Z21)</f>
      </c>
      <c r="AB21">
        <f>IF(c_hrs!AA21&gt;0,c_fin!AA21,c_prev!AA21)</f>
      </c>
      <c r="AC21">
        <f>IF(c_hrs!AB21&gt;0,c_fin!AB21,c_prev!AB21)</f>
      </c>
      <c r="AD21">
        <f>IF(c_hrs!AC21&gt;0,c_fin!AC21,c_prev!AC21)</f>
      </c>
      <c r="AE21">
        <f>IF(c_hrs!AD21&gt;0,c_fin!AD21,c_prev!AD21)</f>
      </c>
      <c r="AF21">
        <f>IF(c_hrs!AE21&gt;0,c_fin!AE21,c_prev!AE21)</f>
      </c>
      <c r="AG21">
        <f>IF(c_hrs!AF21&gt;0,c_fin!AF21,c_prev!AF21)</f>
      </c>
      <c r="AH21">
        <f>IF(c_hrs!AG21&gt;0,c_fin!AG21,c_prev!AG21)</f>
      </c>
      <c r="AI21">
        <f>IF(c_hrs!AH21&gt;0,c_fin!AH21,c_prev!AH21)</f>
      </c>
      <c r="AJ21">
        <f>IF(c_hrs!AI21&gt;0,c_fin!AI21,c_prev!AI21)</f>
      </c>
      <c r="AK21">
        <f>IF(c_hrs!AJ21&gt;0,c_fin!AJ21,c_prev!AJ21)</f>
      </c>
    </row>
    <row r="22" spans="2:37" x14ac:dyDescent="0.25">
      <c r="B22">
        <f>""</f>
      </c>
      <c r="C22">
        <f>IF(c_hrs!B22&gt;0,c_fin!B22,c_prev!B22)</f>
      </c>
      <c r="D22">
        <f>IF(c_hrs!C22&gt;0,c_fin!C22,c_prev!C22)</f>
      </c>
      <c r="E22">
        <f>IF(c_hrs!D22&gt;0,c_fin!D22,c_prev!D22)</f>
      </c>
      <c r="F22">
        <f>IF(c_hrs!E22&gt;0,c_fin!E22,c_prev!E22)</f>
      </c>
      <c r="G22">
        <f>IF(c_hrs!F22&gt;0,c_fin!F22,c_prev!F22)</f>
      </c>
      <c r="H22">
        <f>IF(c_hrs!G22&gt;0,c_fin!G22,c_prev!G22)</f>
      </c>
      <c r="I22">
        <f>IF(c_hrs!H22&gt;0,c_fin!H22,c_prev!H22)</f>
      </c>
      <c r="J22">
        <f>IF(c_hrs!I22&gt;0,c_fin!I22,c_prev!I22)</f>
      </c>
      <c r="K22">
        <f>IF(c_hrs!J22&gt;0,c_fin!J22,c_prev!J22)</f>
      </c>
      <c r="L22">
        <f>IF(c_hrs!K22&gt;0,c_fin!K22,c_prev!K22)</f>
      </c>
      <c r="M22">
        <f>IF(c_hrs!L22&gt;0,c_fin!L22,c_prev!L22)</f>
      </c>
      <c r="N22">
        <f>IF(c_hrs!M22&gt;0,c_fin!M22,c_prev!M22)</f>
      </c>
      <c r="O22">
        <f>IF(c_hrs!N22&gt;0,c_fin!N22,c_prev!N22)</f>
      </c>
      <c r="P22">
        <f>IF(c_hrs!O22&gt;0,c_fin!O22,c_prev!O22)</f>
      </c>
      <c r="Q22">
        <f>IF(c_hrs!P22&gt;0,c_fin!P22,c_prev!P22)</f>
      </c>
      <c r="R22">
        <f>IF(c_hrs!Q22&gt;0,c_fin!Q22,c_prev!Q22)</f>
      </c>
      <c r="S22">
        <f>IF(c_hrs!R22&gt;0,c_fin!R22,c_prev!R22)</f>
      </c>
      <c r="T22">
        <f>IF(c_hrs!S22&gt;0,c_fin!S22,c_prev!S22)</f>
      </c>
      <c r="U22">
        <f>IF(c_hrs!T22&gt;0,c_fin!T22,c_prev!T22)</f>
      </c>
      <c r="V22">
        <f>IF(c_hrs!U22&gt;0,c_fin!U22,c_prev!U22)</f>
      </c>
      <c r="W22">
        <f>IF(c_hrs!V22&gt;0,c_fin!V22,c_prev!V22)</f>
      </c>
      <c r="X22">
        <f>IF(c_hrs!W22&gt;0,c_fin!W22,c_prev!W22)</f>
      </c>
      <c r="Y22">
        <f>IF(c_hrs!X22&gt;0,c_fin!X22,c_prev!X22)</f>
      </c>
      <c r="Z22">
        <f>IF(c_hrs!Y22&gt;0,c_fin!Y22,c_prev!Y22)</f>
      </c>
      <c r="AA22">
        <f>IF(c_hrs!Z22&gt;0,c_fin!Z22,c_prev!Z22)</f>
      </c>
      <c r="AB22">
        <f>IF(c_hrs!AA22&gt;0,c_fin!AA22,c_prev!AA22)</f>
      </c>
      <c r="AC22">
        <f>IF(c_hrs!AB22&gt;0,c_fin!AB22,c_prev!AB22)</f>
      </c>
      <c r="AD22">
        <f>IF(c_hrs!AC22&gt;0,c_fin!AC22,c_prev!AC22)</f>
      </c>
      <c r="AE22">
        <f>IF(c_hrs!AD22&gt;0,c_fin!AD22,c_prev!AD22)</f>
      </c>
      <c r="AF22">
        <f>IF(c_hrs!AE22&gt;0,c_fin!AE22,c_prev!AE22)</f>
      </c>
      <c r="AG22">
        <f>IF(c_hrs!AF22&gt;0,c_fin!AF22,c_prev!AF22)</f>
      </c>
      <c r="AH22">
        <f>IF(c_hrs!AG22&gt;0,c_fin!AG22,c_prev!AG22)</f>
      </c>
      <c r="AI22">
        <f>IF(c_hrs!AH22&gt;0,c_fin!AH22,c_prev!AH22)</f>
      </c>
      <c r="AJ22">
        <f>IF(c_hrs!AI22&gt;0,c_fin!AI22,c_prev!AI22)</f>
      </c>
      <c r="AK22">
        <f>IF(c_hrs!AJ22&gt;0,c_fin!AJ22,c_prev!AJ22)</f>
      </c>
    </row>
    <row r="23" spans="2:37" x14ac:dyDescent="0.25">
      <c r="B23">
        <f>""</f>
      </c>
      <c r="C23">
        <f>IF(c_hrs!B23&gt;0,c_fin!B23,c_prev!B23)</f>
      </c>
      <c r="D23">
        <f>IF(c_hrs!C23&gt;0,c_fin!C23,c_prev!C23)</f>
      </c>
      <c r="E23">
        <f>IF(c_hrs!D23&gt;0,c_fin!D23,c_prev!D23)</f>
      </c>
      <c r="F23">
        <f>IF(c_hrs!E23&gt;0,c_fin!E23,c_prev!E23)</f>
      </c>
      <c r="G23">
        <f>IF(c_hrs!F23&gt;0,c_fin!F23,c_prev!F23)</f>
      </c>
      <c r="H23">
        <f>IF(c_hrs!G23&gt;0,c_fin!G23,c_prev!G23)</f>
      </c>
      <c r="I23">
        <f>IF(c_hrs!H23&gt;0,c_fin!H23,c_prev!H23)</f>
      </c>
      <c r="J23">
        <f>IF(c_hrs!I23&gt;0,c_fin!I23,c_prev!I23)</f>
      </c>
      <c r="K23">
        <f>IF(c_hrs!J23&gt;0,c_fin!J23,c_prev!J23)</f>
      </c>
      <c r="L23">
        <f>IF(c_hrs!K23&gt;0,c_fin!K23,c_prev!K23)</f>
      </c>
      <c r="M23">
        <f>IF(c_hrs!L23&gt;0,c_fin!L23,c_prev!L23)</f>
      </c>
      <c r="N23">
        <f>IF(c_hrs!M23&gt;0,c_fin!M23,c_prev!M23)</f>
      </c>
      <c r="O23">
        <f>IF(c_hrs!N23&gt;0,c_fin!N23,c_prev!N23)</f>
      </c>
      <c r="P23">
        <f>IF(c_hrs!O23&gt;0,c_fin!O23,c_prev!O23)</f>
      </c>
      <c r="Q23">
        <f>IF(c_hrs!P23&gt;0,c_fin!P23,c_prev!P23)</f>
      </c>
      <c r="R23">
        <f>IF(c_hrs!Q23&gt;0,c_fin!Q23,c_prev!Q23)</f>
      </c>
      <c r="S23">
        <f>IF(c_hrs!R23&gt;0,c_fin!R23,c_prev!R23)</f>
      </c>
      <c r="T23">
        <f>IF(c_hrs!S23&gt;0,c_fin!S23,c_prev!S23)</f>
      </c>
      <c r="U23">
        <f>IF(c_hrs!T23&gt;0,c_fin!T23,c_prev!T23)</f>
      </c>
      <c r="V23">
        <f>IF(c_hrs!U23&gt;0,c_fin!U23,c_prev!U23)</f>
      </c>
      <c r="W23">
        <f>IF(c_hrs!V23&gt;0,c_fin!V23,c_prev!V23)</f>
      </c>
      <c r="X23">
        <f>IF(c_hrs!W23&gt;0,c_fin!W23,c_prev!W23)</f>
      </c>
      <c r="Y23">
        <f>IF(c_hrs!X23&gt;0,c_fin!X23,c_prev!X23)</f>
      </c>
      <c r="Z23">
        <f>IF(c_hrs!Y23&gt;0,c_fin!Y23,c_prev!Y23)</f>
      </c>
      <c r="AA23">
        <f>IF(c_hrs!Z23&gt;0,c_fin!Z23,c_prev!Z23)</f>
      </c>
      <c r="AB23">
        <f>IF(c_hrs!AA23&gt;0,c_fin!AA23,c_prev!AA23)</f>
      </c>
      <c r="AC23">
        <f>IF(c_hrs!AB23&gt;0,c_fin!AB23,c_prev!AB23)</f>
      </c>
      <c r="AD23">
        <f>IF(c_hrs!AC23&gt;0,c_fin!AC23,c_prev!AC23)</f>
      </c>
      <c r="AE23">
        <f>IF(c_hrs!AD23&gt;0,c_fin!AD23,c_prev!AD23)</f>
      </c>
      <c r="AF23">
        <f>IF(c_hrs!AE23&gt;0,c_fin!AE23,c_prev!AE23)</f>
      </c>
      <c r="AG23">
        <f>IF(c_hrs!AF23&gt;0,c_fin!AF23,c_prev!AF23)</f>
      </c>
      <c r="AH23">
        <f>IF(c_hrs!AG23&gt;0,c_fin!AG23,c_prev!AG23)</f>
      </c>
      <c r="AI23">
        <f>IF(c_hrs!AH23&gt;0,c_fin!AH23,c_prev!AH23)</f>
      </c>
      <c r="AJ23">
        <f>IF(c_hrs!AI23&gt;0,c_fin!AI23,c_prev!AI23)</f>
      </c>
      <c r="AK23">
        <f>IF(c_hrs!AJ23&gt;0,c_fin!AJ23,c_prev!AJ23)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AJ23"/>
  <sheetFormatPr defaultRowHeight="15" outlineLevelRow="0" outlineLevelCol="0" x14ac:dyDescent="55"/>
  <sheetData>
    <row r="9" spans="2:36" x14ac:dyDescent="0.25">
      <c r="B9">
        <f>IF(c_hrs!B9&gt;0,c_ini!B9,c_sig!C9)</f>
      </c>
      <c r="C9">
        <f>IF(c_hrs!C9&gt;0,c_ini!C9,c_sig!D9)</f>
      </c>
      <c r="D9">
        <f>IF(c_hrs!D9&gt;0,c_ini!D9,c_sig!E9)</f>
      </c>
      <c r="E9">
        <f>IF(c_hrs!E9&gt;0,c_ini!E9,c_sig!F9)</f>
      </c>
      <c r="F9">
        <f>IF(c_hrs!F9&gt;0,c_ini!F9,c_sig!G9)</f>
      </c>
      <c r="G9">
        <f>IF(c_hrs!G9&gt;0,c_ini!G9,c_sig!H9)</f>
      </c>
      <c r="H9">
        <f>IF(c_hrs!H9&gt;0,c_ini!H9,c_sig!I9)</f>
      </c>
      <c r="I9">
        <f>IF(c_hrs!I9&gt;0,c_ini!I9,c_sig!J9)</f>
      </c>
      <c r="J9">
        <f>IF(c_hrs!J9&gt;0,c_ini!J9,c_sig!K9)</f>
      </c>
      <c r="K9">
        <f>IF(c_hrs!K9&gt;0,c_ini!K9,c_sig!L9)</f>
      </c>
      <c r="L9">
        <f>IF(c_hrs!L9&gt;0,c_ini!L9,c_sig!M9)</f>
      </c>
      <c r="M9">
        <f>IF(c_hrs!M9&gt;0,c_ini!M9,c_sig!N9)</f>
      </c>
      <c r="N9">
        <f>IF(c_hrs!N9&gt;0,c_ini!N9,c_sig!O9)</f>
      </c>
      <c r="O9">
        <f>IF(c_hrs!O9&gt;0,c_ini!O9,c_sig!P9)</f>
      </c>
      <c r="P9">
        <f>IF(c_hrs!P9&gt;0,c_ini!P9,c_sig!Q9)</f>
      </c>
      <c r="Q9">
        <f>IF(c_hrs!Q9&gt;0,c_ini!Q9,c_sig!R9)</f>
      </c>
      <c r="R9">
        <f>IF(c_hrs!R9&gt;0,c_ini!R9,c_sig!S9)</f>
      </c>
      <c r="S9">
        <f>IF(c_hrs!S9&gt;0,c_ini!S9,c_sig!T9)</f>
      </c>
      <c r="T9">
        <f>IF(c_hrs!T9&gt;0,c_ini!T9,c_sig!U9)</f>
      </c>
      <c r="U9">
        <f>IF(c_hrs!U9&gt;0,c_ini!U9,c_sig!V9)</f>
      </c>
      <c r="V9">
        <f>IF(c_hrs!V9&gt;0,c_ini!V9,c_sig!W9)</f>
      </c>
      <c r="W9">
        <f>IF(c_hrs!W9&gt;0,c_ini!W9,c_sig!X9)</f>
      </c>
      <c r="X9">
        <f>IF(c_hrs!X9&gt;0,c_ini!X9,c_sig!Y9)</f>
      </c>
      <c r="Y9">
        <f>IF(c_hrs!Y9&gt;0,c_ini!Y9,c_sig!Z9)</f>
      </c>
      <c r="Z9">
        <f>IF(c_hrs!Z9&gt;0,c_ini!Z9,c_sig!AA9)</f>
      </c>
      <c r="AA9">
        <f>IF(c_hrs!AA9&gt;0,c_ini!AA9,c_sig!AB9)</f>
      </c>
      <c r="AB9">
        <f>IF(c_hrs!AB9&gt;0,c_ini!AB9,c_sig!AC9)</f>
      </c>
      <c r="AC9">
        <f>IF(c_hrs!AC9&gt;0,c_ini!AC9,c_sig!AD9)</f>
      </c>
      <c r="AD9">
        <f>IF(c_hrs!AD9&gt;0,c_ini!AD9,c_sig!AE9)</f>
      </c>
      <c r="AE9">
        <f>IF(c_hrs!AE9&gt;0,c_ini!AE9,c_sig!AF9)</f>
      </c>
      <c r="AF9">
        <f>IF(c_hrs!AF9&gt;0,c_ini!AF9,c_sig!AG9)</f>
      </c>
      <c r="AG9">
        <f>IF(c_hrs!AG9&gt;0,c_ini!AG9,c_sig!AH9)</f>
      </c>
      <c r="AH9">
        <f>IF(c_hrs!AH9&gt;0,c_ini!AH9,c_sig!AI9)</f>
      </c>
      <c r="AI9">
        <f>IF(c_hrs!AI9&gt;0,c_ini!AI9,c_sig!AJ9)</f>
      </c>
      <c r="AJ9">
        <f>IF(c_hrs!AJ9&gt;0,c_ini!AJ9,"")</f>
      </c>
    </row>
    <row r="10" spans="2:36" x14ac:dyDescent="0.25">
      <c r="B10">
        <f>IF(c_hrs!B10&gt;0,c_ini!B10,c_sig!C10)</f>
      </c>
      <c r="C10">
        <f>IF(c_hrs!C10&gt;0,c_ini!C10,c_sig!D10)</f>
      </c>
      <c r="D10">
        <f>IF(c_hrs!D10&gt;0,c_ini!D10,c_sig!E10)</f>
      </c>
      <c r="E10">
        <f>IF(c_hrs!E10&gt;0,c_ini!E10,c_sig!F10)</f>
      </c>
      <c r="F10">
        <f>IF(c_hrs!F10&gt;0,c_ini!F10,c_sig!G10)</f>
      </c>
      <c r="G10">
        <f>IF(c_hrs!G10&gt;0,c_ini!G10,c_sig!H10)</f>
      </c>
      <c r="H10">
        <f>IF(c_hrs!H10&gt;0,c_ini!H10,c_sig!I10)</f>
      </c>
      <c r="I10">
        <f>IF(c_hrs!I10&gt;0,c_ini!I10,c_sig!J10)</f>
      </c>
      <c r="J10">
        <f>IF(c_hrs!J10&gt;0,c_ini!J10,c_sig!K10)</f>
      </c>
      <c r="K10">
        <f>IF(c_hrs!K10&gt;0,c_ini!K10,c_sig!L10)</f>
      </c>
      <c r="L10">
        <f>IF(c_hrs!L10&gt;0,c_ini!L10,c_sig!M10)</f>
      </c>
      <c r="M10">
        <f>IF(c_hrs!M10&gt;0,c_ini!M10,c_sig!N10)</f>
      </c>
      <c r="N10">
        <f>IF(c_hrs!N10&gt;0,c_ini!N10,c_sig!O10)</f>
      </c>
      <c r="O10">
        <f>IF(c_hrs!O10&gt;0,c_ini!O10,c_sig!P10)</f>
      </c>
      <c r="P10">
        <f>IF(c_hrs!P10&gt;0,c_ini!P10,c_sig!Q10)</f>
      </c>
      <c r="Q10">
        <f>IF(c_hrs!Q10&gt;0,c_ini!Q10,c_sig!R10)</f>
      </c>
      <c r="R10">
        <f>IF(c_hrs!R10&gt;0,c_ini!R10,c_sig!S10)</f>
      </c>
      <c r="S10">
        <f>IF(c_hrs!S10&gt;0,c_ini!S10,c_sig!T10)</f>
      </c>
      <c r="T10">
        <f>IF(c_hrs!T10&gt;0,c_ini!T10,c_sig!U10)</f>
      </c>
      <c r="U10">
        <f>IF(c_hrs!U10&gt;0,c_ini!U10,c_sig!V10)</f>
      </c>
      <c r="V10">
        <f>IF(c_hrs!V10&gt;0,c_ini!V10,c_sig!W10)</f>
      </c>
      <c r="W10">
        <f>IF(c_hrs!W10&gt;0,c_ini!W10,c_sig!X10)</f>
      </c>
      <c r="X10">
        <f>IF(c_hrs!X10&gt;0,c_ini!X10,c_sig!Y10)</f>
      </c>
      <c r="Y10">
        <f>IF(c_hrs!Y10&gt;0,c_ini!Y10,c_sig!Z10)</f>
      </c>
      <c r="Z10">
        <f>IF(c_hrs!Z10&gt;0,c_ini!Z10,c_sig!AA10)</f>
      </c>
      <c r="AA10">
        <f>IF(c_hrs!AA10&gt;0,c_ini!AA10,c_sig!AB10)</f>
      </c>
      <c r="AB10">
        <f>IF(c_hrs!AB10&gt;0,c_ini!AB10,c_sig!AC10)</f>
      </c>
      <c r="AC10">
        <f>IF(c_hrs!AC10&gt;0,c_ini!AC10,c_sig!AD10)</f>
      </c>
      <c r="AD10">
        <f>IF(c_hrs!AD10&gt;0,c_ini!AD10,c_sig!AE10)</f>
      </c>
      <c r="AE10">
        <f>IF(c_hrs!AE10&gt;0,c_ini!AE10,c_sig!AF10)</f>
      </c>
      <c r="AF10">
        <f>IF(c_hrs!AF10&gt;0,c_ini!AF10,c_sig!AG10)</f>
      </c>
      <c r="AG10">
        <f>IF(c_hrs!AG10&gt;0,c_ini!AG10,c_sig!AH10)</f>
      </c>
      <c r="AH10">
        <f>IF(c_hrs!AH10&gt;0,c_ini!AH10,c_sig!AI10)</f>
      </c>
      <c r="AI10">
        <f>IF(c_hrs!AI10&gt;0,c_ini!AI10,c_sig!AJ10)</f>
      </c>
      <c r="AJ10">
        <f>IF(c_hrs!AJ10&gt;0,c_ini!AJ10,"")</f>
      </c>
    </row>
    <row r="11" spans="2:36" x14ac:dyDescent="0.25">
      <c r="B11">
        <f>IF(c_hrs!B11&gt;0,c_ini!B11,c_sig!C11)</f>
      </c>
      <c r="C11">
        <f>IF(c_hrs!C11&gt;0,c_ini!C11,c_sig!D11)</f>
      </c>
      <c r="D11">
        <f>IF(c_hrs!D11&gt;0,c_ini!D11,c_sig!E11)</f>
      </c>
      <c r="E11">
        <f>IF(c_hrs!E11&gt;0,c_ini!E11,c_sig!F11)</f>
      </c>
      <c r="F11">
        <f>IF(c_hrs!F11&gt;0,c_ini!F11,c_sig!G11)</f>
      </c>
      <c r="G11">
        <f>IF(c_hrs!G11&gt;0,c_ini!G11,c_sig!H11)</f>
      </c>
      <c r="H11">
        <f>IF(c_hrs!H11&gt;0,c_ini!H11,c_sig!I11)</f>
      </c>
      <c r="I11">
        <f>IF(c_hrs!I11&gt;0,c_ini!I11,c_sig!J11)</f>
      </c>
      <c r="J11">
        <f>IF(c_hrs!J11&gt;0,c_ini!J11,c_sig!K11)</f>
      </c>
      <c r="K11">
        <f>IF(c_hrs!K11&gt;0,c_ini!K11,c_sig!L11)</f>
      </c>
      <c r="L11">
        <f>IF(c_hrs!L11&gt;0,c_ini!L11,c_sig!M11)</f>
      </c>
      <c r="M11">
        <f>IF(c_hrs!M11&gt;0,c_ini!M11,c_sig!N11)</f>
      </c>
      <c r="N11">
        <f>IF(c_hrs!N11&gt;0,c_ini!N11,c_sig!O11)</f>
      </c>
      <c r="O11">
        <f>IF(c_hrs!O11&gt;0,c_ini!O11,c_sig!P11)</f>
      </c>
      <c r="P11">
        <f>IF(c_hrs!P11&gt;0,c_ini!P11,c_sig!Q11)</f>
      </c>
      <c r="Q11">
        <f>IF(c_hrs!Q11&gt;0,c_ini!Q11,c_sig!R11)</f>
      </c>
      <c r="R11">
        <f>IF(c_hrs!R11&gt;0,c_ini!R11,c_sig!S11)</f>
      </c>
      <c r="S11">
        <f>IF(c_hrs!S11&gt;0,c_ini!S11,c_sig!T11)</f>
      </c>
      <c r="T11">
        <f>IF(c_hrs!T11&gt;0,c_ini!T11,c_sig!U11)</f>
      </c>
      <c r="U11">
        <f>IF(c_hrs!U11&gt;0,c_ini!U11,c_sig!V11)</f>
      </c>
      <c r="V11">
        <f>IF(c_hrs!V11&gt;0,c_ini!V11,c_sig!W11)</f>
      </c>
      <c r="W11">
        <f>IF(c_hrs!W11&gt;0,c_ini!W11,c_sig!X11)</f>
      </c>
      <c r="X11">
        <f>IF(c_hrs!X11&gt;0,c_ini!X11,c_sig!Y11)</f>
      </c>
      <c r="Y11">
        <f>IF(c_hrs!Y11&gt;0,c_ini!Y11,c_sig!Z11)</f>
      </c>
      <c r="Z11">
        <f>IF(c_hrs!Z11&gt;0,c_ini!Z11,c_sig!AA11)</f>
      </c>
      <c r="AA11">
        <f>IF(c_hrs!AA11&gt;0,c_ini!AA11,c_sig!AB11)</f>
      </c>
      <c r="AB11">
        <f>IF(c_hrs!AB11&gt;0,c_ini!AB11,c_sig!AC11)</f>
      </c>
      <c r="AC11">
        <f>IF(c_hrs!AC11&gt;0,c_ini!AC11,c_sig!AD11)</f>
      </c>
      <c r="AD11">
        <f>IF(c_hrs!AD11&gt;0,c_ini!AD11,c_sig!AE11)</f>
      </c>
      <c r="AE11">
        <f>IF(c_hrs!AE11&gt;0,c_ini!AE11,c_sig!AF11)</f>
      </c>
      <c r="AF11">
        <f>IF(c_hrs!AF11&gt;0,c_ini!AF11,c_sig!AG11)</f>
      </c>
      <c r="AG11">
        <f>IF(c_hrs!AG11&gt;0,c_ini!AG11,c_sig!AH11)</f>
      </c>
      <c r="AH11">
        <f>IF(c_hrs!AH11&gt;0,c_ini!AH11,c_sig!AI11)</f>
      </c>
      <c r="AI11">
        <f>IF(c_hrs!AI11&gt;0,c_ini!AI11,c_sig!AJ11)</f>
      </c>
      <c r="AJ11">
        <f>IF(c_hrs!AJ11&gt;0,c_ini!AJ11,"")</f>
      </c>
    </row>
    <row r="12" spans="2:36" x14ac:dyDescent="0.25">
      <c r="B12">
        <f>IF(c_hrs!B12&gt;0,c_ini!B12,c_sig!C12)</f>
      </c>
      <c r="C12">
        <f>IF(c_hrs!C12&gt;0,c_ini!C12,c_sig!D12)</f>
      </c>
      <c r="D12">
        <f>IF(c_hrs!D12&gt;0,c_ini!D12,c_sig!E12)</f>
      </c>
      <c r="E12">
        <f>IF(c_hrs!E12&gt;0,c_ini!E12,c_sig!F12)</f>
      </c>
      <c r="F12">
        <f>IF(c_hrs!F12&gt;0,c_ini!F12,c_sig!G12)</f>
      </c>
      <c r="G12">
        <f>IF(c_hrs!G12&gt;0,c_ini!G12,c_sig!H12)</f>
      </c>
      <c r="H12">
        <f>IF(c_hrs!H12&gt;0,c_ini!H12,c_sig!I12)</f>
      </c>
      <c r="I12">
        <f>IF(c_hrs!I12&gt;0,c_ini!I12,c_sig!J12)</f>
      </c>
      <c r="J12">
        <f>IF(c_hrs!J12&gt;0,c_ini!J12,c_sig!K12)</f>
      </c>
      <c r="K12">
        <f>IF(c_hrs!K12&gt;0,c_ini!K12,c_sig!L12)</f>
      </c>
      <c r="L12">
        <f>IF(c_hrs!L12&gt;0,c_ini!L12,c_sig!M12)</f>
      </c>
      <c r="M12">
        <f>IF(c_hrs!M12&gt;0,c_ini!M12,c_sig!N12)</f>
      </c>
      <c r="N12">
        <f>IF(c_hrs!N12&gt;0,c_ini!N12,c_sig!O12)</f>
      </c>
      <c r="O12">
        <f>IF(c_hrs!O12&gt;0,c_ini!O12,c_sig!P12)</f>
      </c>
      <c r="P12">
        <f>IF(c_hrs!P12&gt;0,c_ini!P12,c_sig!Q12)</f>
      </c>
      <c r="Q12">
        <f>IF(c_hrs!Q12&gt;0,c_ini!Q12,c_sig!R12)</f>
      </c>
      <c r="R12">
        <f>IF(c_hrs!R12&gt;0,c_ini!R12,c_sig!S12)</f>
      </c>
      <c r="S12">
        <f>IF(c_hrs!S12&gt;0,c_ini!S12,c_sig!T12)</f>
      </c>
      <c r="T12">
        <f>IF(c_hrs!T12&gt;0,c_ini!T12,c_sig!U12)</f>
      </c>
      <c r="U12">
        <f>IF(c_hrs!U12&gt;0,c_ini!U12,c_sig!V12)</f>
      </c>
      <c r="V12">
        <f>IF(c_hrs!V12&gt;0,c_ini!V12,c_sig!W12)</f>
      </c>
      <c r="W12">
        <f>IF(c_hrs!W12&gt;0,c_ini!W12,c_sig!X12)</f>
      </c>
      <c r="X12">
        <f>IF(c_hrs!X12&gt;0,c_ini!X12,c_sig!Y12)</f>
      </c>
      <c r="Y12">
        <f>IF(c_hrs!Y12&gt;0,c_ini!Y12,c_sig!Z12)</f>
      </c>
      <c r="Z12">
        <f>IF(c_hrs!Z12&gt;0,c_ini!Z12,c_sig!AA12)</f>
      </c>
      <c r="AA12">
        <f>IF(c_hrs!AA12&gt;0,c_ini!AA12,c_sig!AB12)</f>
      </c>
      <c r="AB12">
        <f>IF(c_hrs!AB12&gt;0,c_ini!AB12,c_sig!AC12)</f>
      </c>
      <c r="AC12">
        <f>IF(c_hrs!AC12&gt;0,c_ini!AC12,c_sig!AD12)</f>
      </c>
      <c r="AD12">
        <f>IF(c_hrs!AD12&gt;0,c_ini!AD12,c_sig!AE12)</f>
      </c>
      <c r="AE12">
        <f>IF(c_hrs!AE12&gt;0,c_ini!AE12,c_sig!AF12)</f>
      </c>
      <c r="AF12">
        <f>IF(c_hrs!AF12&gt;0,c_ini!AF12,c_sig!AG12)</f>
      </c>
      <c r="AG12">
        <f>IF(c_hrs!AG12&gt;0,c_ini!AG12,c_sig!AH12)</f>
      </c>
      <c r="AH12">
        <f>IF(c_hrs!AH12&gt;0,c_ini!AH12,c_sig!AI12)</f>
      </c>
      <c r="AI12">
        <f>IF(c_hrs!AI12&gt;0,c_ini!AI12,c_sig!AJ12)</f>
      </c>
      <c r="AJ12">
        <f>IF(c_hrs!AJ12&gt;0,c_ini!AJ12,"")</f>
      </c>
    </row>
    <row r="13" spans="2:36" x14ac:dyDescent="0.25">
      <c r="B13">
        <f>IF(c_hrs!B13&gt;0,c_ini!B13,c_sig!C13)</f>
      </c>
      <c r="C13">
        <f>IF(c_hrs!C13&gt;0,c_ini!C13,c_sig!D13)</f>
      </c>
      <c r="D13">
        <f>IF(c_hrs!D13&gt;0,c_ini!D13,c_sig!E13)</f>
      </c>
      <c r="E13">
        <f>IF(c_hrs!E13&gt;0,c_ini!E13,c_sig!F13)</f>
      </c>
      <c r="F13">
        <f>IF(c_hrs!F13&gt;0,c_ini!F13,c_sig!G13)</f>
      </c>
      <c r="G13">
        <f>IF(c_hrs!G13&gt;0,c_ini!G13,c_sig!H13)</f>
      </c>
      <c r="H13">
        <f>IF(c_hrs!H13&gt;0,c_ini!H13,c_sig!I13)</f>
      </c>
      <c r="I13">
        <f>IF(c_hrs!I13&gt;0,c_ini!I13,c_sig!J13)</f>
      </c>
      <c r="J13">
        <f>IF(c_hrs!J13&gt;0,c_ini!J13,c_sig!K13)</f>
      </c>
      <c r="K13">
        <f>IF(c_hrs!K13&gt;0,c_ini!K13,c_sig!L13)</f>
      </c>
      <c r="L13">
        <f>IF(c_hrs!L13&gt;0,c_ini!L13,c_sig!M13)</f>
      </c>
      <c r="M13">
        <f>IF(c_hrs!M13&gt;0,c_ini!M13,c_sig!N13)</f>
      </c>
      <c r="N13">
        <f>IF(c_hrs!N13&gt;0,c_ini!N13,c_sig!O13)</f>
      </c>
      <c r="O13">
        <f>IF(c_hrs!O13&gt;0,c_ini!O13,c_sig!P13)</f>
      </c>
      <c r="P13">
        <f>IF(c_hrs!P13&gt;0,c_ini!P13,c_sig!Q13)</f>
      </c>
      <c r="Q13">
        <f>IF(c_hrs!Q13&gt;0,c_ini!Q13,c_sig!R13)</f>
      </c>
      <c r="R13">
        <f>IF(c_hrs!R13&gt;0,c_ini!R13,c_sig!S13)</f>
      </c>
      <c r="S13">
        <f>IF(c_hrs!S13&gt;0,c_ini!S13,c_sig!T13)</f>
      </c>
      <c r="T13">
        <f>IF(c_hrs!T13&gt;0,c_ini!T13,c_sig!U13)</f>
      </c>
      <c r="U13">
        <f>IF(c_hrs!U13&gt;0,c_ini!U13,c_sig!V13)</f>
      </c>
      <c r="V13">
        <f>IF(c_hrs!V13&gt;0,c_ini!V13,c_sig!W13)</f>
      </c>
      <c r="W13">
        <f>IF(c_hrs!W13&gt;0,c_ini!W13,c_sig!X13)</f>
      </c>
      <c r="X13">
        <f>IF(c_hrs!X13&gt;0,c_ini!X13,c_sig!Y13)</f>
      </c>
      <c r="Y13">
        <f>IF(c_hrs!Y13&gt;0,c_ini!Y13,c_sig!Z13)</f>
      </c>
      <c r="Z13">
        <f>IF(c_hrs!Z13&gt;0,c_ini!Z13,c_sig!AA13)</f>
      </c>
      <c r="AA13">
        <f>IF(c_hrs!AA13&gt;0,c_ini!AA13,c_sig!AB13)</f>
      </c>
      <c r="AB13">
        <f>IF(c_hrs!AB13&gt;0,c_ini!AB13,c_sig!AC13)</f>
      </c>
      <c r="AC13">
        <f>IF(c_hrs!AC13&gt;0,c_ini!AC13,c_sig!AD13)</f>
      </c>
      <c r="AD13">
        <f>IF(c_hrs!AD13&gt;0,c_ini!AD13,c_sig!AE13)</f>
      </c>
      <c r="AE13">
        <f>IF(c_hrs!AE13&gt;0,c_ini!AE13,c_sig!AF13)</f>
      </c>
      <c r="AF13">
        <f>IF(c_hrs!AF13&gt;0,c_ini!AF13,c_sig!AG13)</f>
      </c>
      <c r="AG13">
        <f>IF(c_hrs!AG13&gt;0,c_ini!AG13,c_sig!AH13)</f>
      </c>
      <c r="AH13">
        <f>IF(c_hrs!AH13&gt;0,c_ini!AH13,c_sig!AI13)</f>
      </c>
      <c r="AI13">
        <f>IF(c_hrs!AI13&gt;0,c_ini!AI13,c_sig!AJ13)</f>
      </c>
      <c r="AJ13">
        <f>IF(c_hrs!AJ13&gt;0,c_ini!AJ13,"")</f>
      </c>
    </row>
    <row r="14" spans="2:36" x14ac:dyDescent="0.25">
      <c r="B14">
        <f>IF(c_hrs!B14&gt;0,c_ini!B14,c_sig!C14)</f>
      </c>
      <c r="C14">
        <f>IF(c_hrs!C14&gt;0,c_ini!C14,c_sig!D14)</f>
      </c>
      <c r="D14">
        <f>IF(c_hrs!D14&gt;0,c_ini!D14,c_sig!E14)</f>
      </c>
      <c r="E14">
        <f>IF(c_hrs!E14&gt;0,c_ini!E14,c_sig!F14)</f>
      </c>
      <c r="F14">
        <f>IF(c_hrs!F14&gt;0,c_ini!F14,c_sig!G14)</f>
      </c>
      <c r="G14">
        <f>IF(c_hrs!G14&gt;0,c_ini!G14,c_sig!H14)</f>
      </c>
      <c r="H14">
        <f>IF(c_hrs!H14&gt;0,c_ini!H14,c_sig!I14)</f>
      </c>
      <c r="I14">
        <f>IF(c_hrs!I14&gt;0,c_ini!I14,c_sig!J14)</f>
      </c>
      <c r="J14">
        <f>IF(c_hrs!J14&gt;0,c_ini!J14,c_sig!K14)</f>
      </c>
      <c r="K14">
        <f>IF(c_hrs!K14&gt;0,c_ini!K14,c_sig!L14)</f>
      </c>
      <c r="L14">
        <f>IF(c_hrs!L14&gt;0,c_ini!L14,c_sig!M14)</f>
      </c>
      <c r="M14">
        <f>IF(c_hrs!M14&gt;0,c_ini!M14,c_sig!N14)</f>
      </c>
      <c r="N14">
        <f>IF(c_hrs!N14&gt;0,c_ini!N14,c_sig!O14)</f>
      </c>
      <c r="O14">
        <f>IF(c_hrs!O14&gt;0,c_ini!O14,c_sig!P14)</f>
      </c>
      <c r="P14">
        <f>IF(c_hrs!P14&gt;0,c_ini!P14,c_sig!Q14)</f>
      </c>
      <c r="Q14">
        <f>IF(c_hrs!Q14&gt;0,c_ini!Q14,c_sig!R14)</f>
      </c>
      <c r="R14">
        <f>IF(c_hrs!R14&gt;0,c_ini!R14,c_sig!S14)</f>
      </c>
      <c r="S14">
        <f>IF(c_hrs!S14&gt;0,c_ini!S14,c_sig!T14)</f>
      </c>
      <c r="T14">
        <f>IF(c_hrs!T14&gt;0,c_ini!T14,c_sig!U14)</f>
      </c>
      <c r="U14">
        <f>IF(c_hrs!U14&gt;0,c_ini!U14,c_sig!V14)</f>
      </c>
      <c r="V14">
        <f>IF(c_hrs!V14&gt;0,c_ini!V14,c_sig!W14)</f>
      </c>
      <c r="W14">
        <f>IF(c_hrs!W14&gt;0,c_ini!W14,c_sig!X14)</f>
      </c>
      <c r="X14">
        <f>IF(c_hrs!X14&gt;0,c_ini!X14,c_sig!Y14)</f>
      </c>
      <c r="Y14">
        <f>IF(c_hrs!Y14&gt;0,c_ini!Y14,c_sig!Z14)</f>
      </c>
      <c r="Z14">
        <f>IF(c_hrs!Z14&gt;0,c_ini!Z14,c_sig!AA14)</f>
      </c>
      <c r="AA14">
        <f>IF(c_hrs!AA14&gt;0,c_ini!AA14,c_sig!AB14)</f>
      </c>
      <c r="AB14">
        <f>IF(c_hrs!AB14&gt;0,c_ini!AB14,c_sig!AC14)</f>
      </c>
      <c r="AC14">
        <f>IF(c_hrs!AC14&gt;0,c_ini!AC14,c_sig!AD14)</f>
      </c>
      <c r="AD14">
        <f>IF(c_hrs!AD14&gt;0,c_ini!AD14,c_sig!AE14)</f>
      </c>
      <c r="AE14">
        <f>IF(c_hrs!AE14&gt;0,c_ini!AE14,c_sig!AF14)</f>
      </c>
      <c r="AF14">
        <f>IF(c_hrs!AF14&gt;0,c_ini!AF14,c_sig!AG14)</f>
      </c>
      <c r="AG14">
        <f>IF(c_hrs!AG14&gt;0,c_ini!AG14,c_sig!AH14)</f>
      </c>
      <c r="AH14">
        <f>IF(c_hrs!AH14&gt;0,c_ini!AH14,c_sig!AI14)</f>
      </c>
      <c r="AI14">
        <f>IF(c_hrs!AI14&gt;0,c_ini!AI14,c_sig!AJ14)</f>
      </c>
      <c r="AJ14">
        <f>IF(c_hrs!AJ14&gt;0,c_ini!AJ14,"")</f>
      </c>
    </row>
    <row r="15" spans="2:36" x14ac:dyDescent="0.25">
      <c r="B15">
        <f>IF(c_hrs!B15&gt;0,c_ini!B15,c_sig!C15)</f>
      </c>
      <c r="C15">
        <f>IF(c_hrs!C15&gt;0,c_ini!C15,c_sig!D15)</f>
      </c>
      <c r="D15">
        <f>IF(c_hrs!D15&gt;0,c_ini!D15,c_sig!E15)</f>
      </c>
      <c r="E15">
        <f>IF(c_hrs!E15&gt;0,c_ini!E15,c_sig!F15)</f>
      </c>
      <c r="F15">
        <f>IF(c_hrs!F15&gt;0,c_ini!F15,c_sig!G15)</f>
      </c>
      <c r="G15">
        <f>IF(c_hrs!G15&gt;0,c_ini!G15,c_sig!H15)</f>
      </c>
      <c r="H15">
        <f>IF(c_hrs!H15&gt;0,c_ini!H15,c_sig!I15)</f>
      </c>
      <c r="I15">
        <f>IF(c_hrs!I15&gt;0,c_ini!I15,c_sig!J15)</f>
      </c>
      <c r="J15">
        <f>IF(c_hrs!J15&gt;0,c_ini!J15,c_sig!K15)</f>
      </c>
      <c r="K15">
        <f>IF(c_hrs!K15&gt;0,c_ini!K15,c_sig!L15)</f>
      </c>
      <c r="L15">
        <f>IF(c_hrs!L15&gt;0,c_ini!L15,c_sig!M15)</f>
      </c>
      <c r="M15">
        <f>IF(c_hrs!M15&gt;0,c_ini!M15,c_sig!N15)</f>
      </c>
      <c r="N15">
        <f>IF(c_hrs!N15&gt;0,c_ini!N15,c_sig!O15)</f>
      </c>
      <c r="O15">
        <f>IF(c_hrs!O15&gt;0,c_ini!O15,c_sig!P15)</f>
      </c>
      <c r="P15">
        <f>IF(c_hrs!P15&gt;0,c_ini!P15,c_sig!Q15)</f>
      </c>
      <c r="Q15">
        <f>IF(c_hrs!Q15&gt;0,c_ini!Q15,c_sig!R15)</f>
      </c>
      <c r="R15">
        <f>IF(c_hrs!R15&gt;0,c_ini!R15,c_sig!S15)</f>
      </c>
      <c r="S15">
        <f>IF(c_hrs!S15&gt;0,c_ini!S15,c_sig!T15)</f>
      </c>
      <c r="T15">
        <f>IF(c_hrs!T15&gt;0,c_ini!T15,c_sig!U15)</f>
      </c>
      <c r="U15">
        <f>IF(c_hrs!U15&gt;0,c_ini!U15,c_sig!V15)</f>
      </c>
      <c r="V15">
        <f>IF(c_hrs!V15&gt;0,c_ini!V15,c_sig!W15)</f>
      </c>
      <c r="W15">
        <f>IF(c_hrs!W15&gt;0,c_ini!W15,c_sig!X15)</f>
      </c>
      <c r="X15">
        <f>IF(c_hrs!X15&gt;0,c_ini!X15,c_sig!Y15)</f>
      </c>
      <c r="Y15">
        <f>IF(c_hrs!Y15&gt;0,c_ini!Y15,c_sig!Z15)</f>
      </c>
      <c r="Z15">
        <f>IF(c_hrs!Z15&gt;0,c_ini!Z15,c_sig!AA15)</f>
      </c>
      <c r="AA15">
        <f>IF(c_hrs!AA15&gt;0,c_ini!AA15,c_sig!AB15)</f>
      </c>
      <c r="AB15">
        <f>IF(c_hrs!AB15&gt;0,c_ini!AB15,c_sig!AC15)</f>
      </c>
      <c r="AC15">
        <f>IF(c_hrs!AC15&gt;0,c_ini!AC15,c_sig!AD15)</f>
      </c>
      <c r="AD15">
        <f>IF(c_hrs!AD15&gt;0,c_ini!AD15,c_sig!AE15)</f>
      </c>
      <c r="AE15">
        <f>IF(c_hrs!AE15&gt;0,c_ini!AE15,c_sig!AF15)</f>
      </c>
      <c r="AF15">
        <f>IF(c_hrs!AF15&gt;0,c_ini!AF15,c_sig!AG15)</f>
      </c>
      <c r="AG15">
        <f>IF(c_hrs!AG15&gt;0,c_ini!AG15,c_sig!AH15)</f>
      </c>
      <c r="AH15">
        <f>IF(c_hrs!AH15&gt;0,c_ini!AH15,c_sig!AI15)</f>
      </c>
      <c r="AI15">
        <f>IF(c_hrs!AI15&gt;0,c_ini!AI15,c_sig!AJ15)</f>
      </c>
      <c r="AJ15">
        <f>IF(c_hrs!AJ15&gt;0,c_ini!AJ15,"")</f>
      </c>
    </row>
    <row r="16" spans="2:36" x14ac:dyDescent="0.25">
      <c r="B16">
        <f>IF(c_hrs!B16&gt;0,c_ini!B16,c_sig!C16)</f>
      </c>
      <c r="C16">
        <f>IF(c_hrs!C16&gt;0,c_ini!C16,c_sig!D16)</f>
      </c>
      <c r="D16">
        <f>IF(c_hrs!D16&gt;0,c_ini!D16,c_sig!E16)</f>
      </c>
      <c r="E16">
        <f>IF(c_hrs!E16&gt;0,c_ini!E16,c_sig!F16)</f>
      </c>
      <c r="F16">
        <f>IF(c_hrs!F16&gt;0,c_ini!F16,c_sig!G16)</f>
      </c>
      <c r="G16">
        <f>IF(c_hrs!G16&gt;0,c_ini!G16,c_sig!H16)</f>
      </c>
      <c r="H16">
        <f>IF(c_hrs!H16&gt;0,c_ini!H16,c_sig!I16)</f>
      </c>
      <c r="I16">
        <f>IF(c_hrs!I16&gt;0,c_ini!I16,c_sig!J16)</f>
      </c>
      <c r="J16">
        <f>IF(c_hrs!J16&gt;0,c_ini!J16,c_sig!K16)</f>
      </c>
      <c r="K16">
        <f>IF(c_hrs!K16&gt;0,c_ini!K16,c_sig!L16)</f>
      </c>
      <c r="L16">
        <f>IF(c_hrs!L16&gt;0,c_ini!L16,c_sig!M16)</f>
      </c>
      <c r="M16">
        <f>IF(c_hrs!M16&gt;0,c_ini!M16,c_sig!N16)</f>
      </c>
      <c r="N16">
        <f>IF(c_hrs!N16&gt;0,c_ini!N16,c_sig!O16)</f>
      </c>
      <c r="O16">
        <f>IF(c_hrs!O16&gt;0,c_ini!O16,c_sig!P16)</f>
      </c>
      <c r="P16">
        <f>IF(c_hrs!P16&gt;0,c_ini!P16,c_sig!Q16)</f>
      </c>
      <c r="Q16">
        <f>IF(c_hrs!Q16&gt;0,c_ini!Q16,c_sig!R16)</f>
      </c>
      <c r="R16">
        <f>IF(c_hrs!R16&gt;0,c_ini!R16,c_sig!S16)</f>
      </c>
      <c r="S16">
        <f>IF(c_hrs!S16&gt;0,c_ini!S16,c_sig!T16)</f>
      </c>
      <c r="T16">
        <f>IF(c_hrs!T16&gt;0,c_ini!T16,c_sig!U16)</f>
      </c>
      <c r="U16">
        <f>IF(c_hrs!U16&gt;0,c_ini!U16,c_sig!V16)</f>
      </c>
      <c r="V16">
        <f>IF(c_hrs!V16&gt;0,c_ini!V16,c_sig!W16)</f>
      </c>
      <c r="W16">
        <f>IF(c_hrs!W16&gt;0,c_ini!W16,c_sig!X16)</f>
      </c>
      <c r="X16">
        <f>IF(c_hrs!X16&gt;0,c_ini!X16,c_sig!Y16)</f>
      </c>
      <c r="Y16">
        <f>IF(c_hrs!Y16&gt;0,c_ini!Y16,c_sig!Z16)</f>
      </c>
      <c r="Z16">
        <f>IF(c_hrs!Z16&gt;0,c_ini!Z16,c_sig!AA16)</f>
      </c>
      <c r="AA16">
        <f>IF(c_hrs!AA16&gt;0,c_ini!AA16,c_sig!AB16)</f>
      </c>
      <c r="AB16">
        <f>IF(c_hrs!AB16&gt;0,c_ini!AB16,c_sig!AC16)</f>
      </c>
      <c r="AC16">
        <f>IF(c_hrs!AC16&gt;0,c_ini!AC16,c_sig!AD16)</f>
      </c>
      <c r="AD16">
        <f>IF(c_hrs!AD16&gt;0,c_ini!AD16,c_sig!AE16)</f>
      </c>
      <c r="AE16">
        <f>IF(c_hrs!AE16&gt;0,c_ini!AE16,c_sig!AF16)</f>
      </c>
      <c r="AF16">
        <f>IF(c_hrs!AF16&gt;0,c_ini!AF16,c_sig!AG16)</f>
      </c>
      <c r="AG16">
        <f>IF(c_hrs!AG16&gt;0,c_ini!AG16,c_sig!AH16)</f>
      </c>
      <c r="AH16">
        <f>IF(c_hrs!AH16&gt;0,c_ini!AH16,c_sig!AI16)</f>
      </c>
      <c r="AI16">
        <f>IF(c_hrs!AI16&gt;0,c_ini!AI16,c_sig!AJ16)</f>
      </c>
      <c r="AJ16">
        <f>IF(c_hrs!AJ16&gt;0,c_ini!AJ16,"")</f>
      </c>
    </row>
    <row r="17" spans="2:36" x14ac:dyDescent="0.25">
      <c r="B17">
        <f>IF(c_hrs!B17&gt;0,c_ini!B17,c_sig!C17)</f>
      </c>
      <c r="C17">
        <f>IF(c_hrs!C17&gt;0,c_ini!C17,c_sig!D17)</f>
      </c>
      <c r="D17">
        <f>IF(c_hrs!D17&gt;0,c_ini!D17,c_sig!E17)</f>
      </c>
      <c r="E17">
        <f>IF(c_hrs!E17&gt;0,c_ini!E17,c_sig!F17)</f>
      </c>
      <c r="F17">
        <f>IF(c_hrs!F17&gt;0,c_ini!F17,c_sig!G17)</f>
      </c>
      <c r="G17">
        <f>IF(c_hrs!G17&gt;0,c_ini!G17,c_sig!H17)</f>
      </c>
      <c r="H17">
        <f>IF(c_hrs!H17&gt;0,c_ini!H17,c_sig!I17)</f>
      </c>
      <c r="I17">
        <f>IF(c_hrs!I17&gt;0,c_ini!I17,c_sig!J17)</f>
      </c>
      <c r="J17">
        <f>IF(c_hrs!J17&gt;0,c_ini!J17,c_sig!K17)</f>
      </c>
      <c r="K17">
        <f>IF(c_hrs!K17&gt;0,c_ini!K17,c_sig!L17)</f>
      </c>
      <c r="L17">
        <f>IF(c_hrs!L17&gt;0,c_ini!L17,c_sig!M17)</f>
      </c>
      <c r="M17">
        <f>IF(c_hrs!M17&gt;0,c_ini!M17,c_sig!N17)</f>
      </c>
      <c r="N17">
        <f>IF(c_hrs!N17&gt;0,c_ini!N17,c_sig!O17)</f>
      </c>
      <c r="O17">
        <f>IF(c_hrs!O17&gt;0,c_ini!O17,c_sig!P17)</f>
      </c>
      <c r="P17">
        <f>IF(c_hrs!P17&gt;0,c_ini!P17,c_sig!Q17)</f>
      </c>
      <c r="Q17">
        <f>IF(c_hrs!Q17&gt;0,c_ini!Q17,c_sig!R17)</f>
      </c>
      <c r="R17">
        <f>IF(c_hrs!R17&gt;0,c_ini!R17,c_sig!S17)</f>
      </c>
      <c r="S17">
        <f>IF(c_hrs!S17&gt;0,c_ini!S17,c_sig!T17)</f>
      </c>
      <c r="T17">
        <f>IF(c_hrs!T17&gt;0,c_ini!T17,c_sig!U17)</f>
      </c>
      <c r="U17">
        <f>IF(c_hrs!U17&gt;0,c_ini!U17,c_sig!V17)</f>
      </c>
      <c r="V17">
        <f>IF(c_hrs!V17&gt;0,c_ini!V17,c_sig!W17)</f>
      </c>
      <c r="W17">
        <f>IF(c_hrs!W17&gt;0,c_ini!W17,c_sig!X17)</f>
      </c>
      <c r="X17">
        <f>IF(c_hrs!X17&gt;0,c_ini!X17,c_sig!Y17)</f>
      </c>
      <c r="Y17">
        <f>IF(c_hrs!Y17&gt;0,c_ini!Y17,c_sig!Z17)</f>
      </c>
      <c r="Z17">
        <f>IF(c_hrs!Z17&gt;0,c_ini!Z17,c_sig!AA17)</f>
      </c>
      <c r="AA17">
        <f>IF(c_hrs!AA17&gt;0,c_ini!AA17,c_sig!AB17)</f>
      </c>
      <c r="AB17">
        <f>IF(c_hrs!AB17&gt;0,c_ini!AB17,c_sig!AC17)</f>
      </c>
      <c r="AC17">
        <f>IF(c_hrs!AC17&gt;0,c_ini!AC17,c_sig!AD17)</f>
      </c>
      <c r="AD17">
        <f>IF(c_hrs!AD17&gt;0,c_ini!AD17,c_sig!AE17)</f>
      </c>
      <c r="AE17">
        <f>IF(c_hrs!AE17&gt;0,c_ini!AE17,c_sig!AF17)</f>
      </c>
      <c r="AF17">
        <f>IF(c_hrs!AF17&gt;0,c_ini!AF17,c_sig!AG17)</f>
      </c>
      <c r="AG17">
        <f>IF(c_hrs!AG17&gt;0,c_ini!AG17,c_sig!AH17)</f>
      </c>
      <c r="AH17">
        <f>IF(c_hrs!AH17&gt;0,c_ini!AH17,c_sig!AI17)</f>
      </c>
      <c r="AI17">
        <f>IF(c_hrs!AI17&gt;0,c_ini!AI17,c_sig!AJ17)</f>
      </c>
      <c r="AJ17">
        <f>IF(c_hrs!AJ17&gt;0,c_ini!AJ17,"")</f>
      </c>
    </row>
    <row r="18" spans="2:36" x14ac:dyDescent="0.25">
      <c r="B18">
        <f>IF(c_hrs!B18&gt;0,c_ini!B18,c_sig!C18)</f>
      </c>
      <c r="C18">
        <f>IF(c_hrs!C18&gt;0,c_ini!C18,c_sig!D18)</f>
      </c>
      <c r="D18">
        <f>IF(c_hrs!D18&gt;0,c_ini!D18,c_sig!E18)</f>
      </c>
      <c r="E18">
        <f>IF(c_hrs!E18&gt;0,c_ini!E18,c_sig!F18)</f>
      </c>
      <c r="F18">
        <f>IF(c_hrs!F18&gt;0,c_ini!F18,c_sig!G18)</f>
      </c>
      <c r="G18">
        <f>IF(c_hrs!G18&gt;0,c_ini!G18,c_sig!H18)</f>
      </c>
      <c r="H18">
        <f>IF(c_hrs!H18&gt;0,c_ini!H18,c_sig!I18)</f>
      </c>
      <c r="I18">
        <f>IF(c_hrs!I18&gt;0,c_ini!I18,c_sig!J18)</f>
      </c>
      <c r="J18">
        <f>IF(c_hrs!J18&gt;0,c_ini!J18,c_sig!K18)</f>
      </c>
      <c r="K18">
        <f>IF(c_hrs!K18&gt;0,c_ini!K18,c_sig!L18)</f>
      </c>
      <c r="L18">
        <f>IF(c_hrs!L18&gt;0,c_ini!L18,c_sig!M18)</f>
      </c>
      <c r="M18">
        <f>IF(c_hrs!M18&gt;0,c_ini!M18,c_sig!N18)</f>
      </c>
      <c r="N18">
        <f>IF(c_hrs!N18&gt;0,c_ini!N18,c_sig!O18)</f>
      </c>
      <c r="O18">
        <f>IF(c_hrs!O18&gt;0,c_ini!O18,c_sig!P18)</f>
      </c>
      <c r="P18">
        <f>IF(c_hrs!P18&gt;0,c_ini!P18,c_sig!Q18)</f>
      </c>
      <c r="Q18">
        <f>IF(c_hrs!Q18&gt;0,c_ini!Q18,c_sig!R18)</f>
      </c>
      <c r="R18">
        <f>IF(c_hrs!R18&gt;0,c_ini!R18,c_sig!S18)</f>
      </c>
      <c r="S18">
        <f>IF(c_hrs!S18&gt;0,c_ini!S18,c_sig!T18)</f>
      </c>
      <c r="T18">
        <f>IF(c_hrs!T18&gt;0,c_ini!T18,c_sig!U18)</f>
      </c>
      <c r="U18">
        <f>IF(c_hrs!U18&gt;0,c_ini!U18,c_sig!V18)</f>
      </c>
      <c r="V18">
        <f>IF(c_hrs!V18&gt;0,c_ini!V18,c_sig!W18)</f>
      </c>
      <c r="W18">
        <f>IF(c_hrs!W18&gt;0,c_ini!W18,c_sig!X18)</f>
      </c>
      <c r="X18">
        <f>IF(c_hrs!X18&gt;0,c_ini!X18,c_sig!Y18)</f>
      </c>
      <c r="Y18">
        <f>IF(c_hrs!Y18&gt;0,c_ini!Y18,c_sig!Z18)</f>
      </c>
      <c r="Z18">
        <f>IF(c_hrs!Z18&gt;0,c_ini!Z18,c_sig!AA18)</f>
      </c>
      <c r="AA18">
        <f>IF(c_hrs!AA18&gt;0,c_ini!AA18,c_sig!AB18)</f>
      </c>
      <c r="AB18">
        <f>IF(c_hrs!AB18&gt;0,c_ini!AB18,c_sig!AC18)</f>
      </c>
      <c r="AC18">
        <f>IF(c_hrs!AC18&gt;0,c_ini!AC18,c_sig!AD18)</f>
      </c>
      <c r="AD18">
        <f>IF(c_hrs!AD18&gt;0,c_ini!AD18,c_sig!AE18)</f>
      </c>
      <c r="AE18">
        <f>IF(c_hrs!AE18&gt;0,c_ini!AE18,c_sig!AF18)</f>
      </c>
      <c r="AF18">
        <f>IF(c_hrs!AF18&gt;0,c_ini!AF18,c_sig!AG18)</f>
      </c>
      <c r="AG18">
        <f>IF(c_hrs!AG18&gt;0,c_ini!AG18,c_sig!AH18)</f>
      </c>
      <c r="AH18">
        <f>IF(c_hrs!AH18&gt;0,c_ini!AH18,c_sig!AI18)</f>
      </c>
      <c r="AI18">
        <f>IF(c_hrs!AI18&gt;0,c_ini!AI18,c_sig!AJ18)</f>
      </c>
      <c r="AJ18">
        <f>IF(c_hrs!AJ18&gt;0,c_ini!AJ18,"")</f>
      </c>
    </row>
    <row r="19" spans="2:36" x14ac:dyDescent="0.25">
      <c r="B19">
        <f>IF(c_hrs!B19&gt;0,c_ini!B19,c_sig!C19)</f>
      </c>
      <c r="C19">
        <f>IF(c_hrs!C19&gt;0,c_ini!C19,c_sig!D19)</f>
      </c>
      <c r="D19">
        <f>IF(c_hrs!D19&gt;0,c_ini!D19,c_sig!E19)</f>
      </c>
      <c r="E19">
        <f>IF(c_hrs!E19&gt;0,c_ini!E19,c_sig!F19)</f>
      </c>
      <c r="F19">
        <f>IF(c_hrs!F19&gt;0,c_ini!F19,c_sig!G19)</f>
      </c>
      <c r="G19">
        <f>IF(c_hrs!G19&gt;0,c_ini!G19,c_sig!H19)</f>
      </c>
      <c r="H19">
        <f>IF(c_hrs!H19&gt;0,c_ini!H19,c_sig!I19)</f>
      </c>
      <c r="I19">
        <f>IF(c_hrs!I19&gt;0,c_ini!I19,c_sig!J19)</f>
      </c>
      <c r="J19">
        <f>IF(c_hrs!J19&gt;0,c_ini!J19,c_sig!K19)</f>
      </c>
      <c r="K19">
        <f>IF(c_hrs!K19&gt;0,c_ini!K19,c_sig!L19)</f>
      </c>
      <c r="L19">
        <f>IF(c_hrs!L19&gt;0,c_ini!L19,c_sig!M19)</f>
      </c>
      <c r="M19">
        <f>IF(c_hrs!M19&gt;0,c_ini!M19,c_sig!N19)</f>
      </c>
      <c r="N19">
        <f>IF(c_hrs!N19&gt;0,c_ini!N19,c_sig!O19)</f>
      </c>
      <c r="O19">
        <f>IF(c_hrs!O19&gt;0,c_ini!O19,c_sig!P19)</f>
      </c>
      <c r="P19">
        <f>IF(c_hrs!P19&gt;0,c_ini!P19,c_sig!Q19)</f>
      </c>
      <c r="Q19">
        <f>IF(c_hrs!Q19&gt;0,c_ini!Q19,c_sig!R19)</f>
      </c>
      <c r="R19">
        <f>IF(c_hrs!R19&gt;0,c_ini!R19,c_sig!S19)</f>
      </c>
      <c r="S19">
        <f>IF(c_hrs!S19&gt;0,c_ini!S19,c_sig!T19)</f>
      </c>
      <c r="T19">
        <f>IF(c_hrs!T19&gt;0,c_ini!T19,c_sig!U19)</f>
      </c>
      <c r="U19">
        <f>IF(c_hrs!U19&gt;0,c_ini!U19,c_sig!V19)</f>
      </c>
      <c r="V19">
        <f>IF(c_hrs!V19&gt;0,c_ini!V19,c_sig!W19)</f>
      </c>
      <c r="W19">
        <f>IF(c_hrs!W19&gt;0,c_ini!W19,c_sig!X19)</f>
      </c>
      <c r="X19">
        <f>IF(c_hrs!X19&gt;0,c_ini!X19,c_sig!Y19)</f>
      </c>
      <c r="Y19">
        <f>IF(c_hrs!Y19&gt;0,c_ini!Y19,c_sig!Z19)</f>
      </c>
      <c r="Z19">
        <f>IF(c_hrs!Z19&gt;0,c_ini!Z19,c_sig!AA19)</f>
      </c>
      <c r="AA19">
        <f>IF(c_hrs!AA19&gt;0,c_ini!AA19,c_sig!AB19)</f>
      </c>
      <c r="AB19">
        <f>IF(c_hrs!AB19&gt;0,c_ini!AB19,c_sig!AC19)</f>
      </c>
      <c r="AC19">
        <f>IF(c_hrs!AC19&gt;0,c_ini!AC19,c_sig!AD19)</f>
      </c>
      <c r="AD19">
        <f>IF(c_hrs!AD19&gt;0,c_ini!AD19,c_sig!AE19)</f>
      </c>
      <c r="AE19">
        <f>IF(c_hrs!AE19&gt;0,c_ini!AE19,c_sig!AF19)</f>
      </c>
      <c r="AF19">
        <f>IF(c_hrs!AF19&gt;0,c_ini!AF19,c_sig!AG19)</f>
      </c>
      <c r="AG19">
        <f>IF(c_hrs!AG19&gt;0,c_ini!AG19,c_sig!AH19)</f>
      </c>
      <c r="AH19">
        <f>IF(c_hrs!AH19&gt;0,c_ini!AH19,c_sig!AI19)</f>
      </c>
      <c r="AI19">
        <f>IF(c_hrs!AI19&gt;0,c_ini!AI19,c_sig!AJ19)</f>
      </c>
      <c r="AJ19">
        <f>IF(c_hrs!AJ19&gt;0,c_ini!AJ19,"")</f>
      </c>
    </row>
    <row r="20" spans="2:36" x14ac:dyDescent="0.25">
      <c r="B20">
        <f>IF(c_hrs!B20&gt;0,c_ini!B20,c_sig!C20)</f>
      </c>
      <c r="C20">
        <f>IF(c_hrs!C20&gt;0,c_ini!C20,c_sig!D20)</f>
      </c>
      <c r="D20">
        <f>IF(c_hrs!D20&gt;0,c_ini!D20,c_sig!E20)</f>
      </c>
      <c r="E20">
        <f>IF(c_hrs!E20&gt;0,c_ini!E20,c_sig!F20)</f>
      </c>
      <c r="F20">
        <f>IF(c_hrs!F20&gt;0,c_ini!F20,c_sig!G20)</f>
      </c>
      <c r="G20">
        <f>IF(c_hrs!G20&gt;0,c_ini!G20,c_sig!H20)</f>
      </c>
      <c r="H20">
        <f>IF(c_hrs!H20&gt;0,c_ini!H20,c_sig!I20)</f>
      </c>
      <c r="I20">
        <f>IF(c_hrs!I20&gt;0,c_ini!I20,c_sig!J20)</f>
      </c>
      <c r="J20">
        <f>IF(c_hrs!J20&gt;0,c_ini!J20,c_sig!K20)</f>
      </c>
      <c r="K20">
        <f>IF(c_hrs!K20&gt;0,c_ini!K20,c_sig!L20)</f>
      </c>
      <c r="L20">
        <f>IF(c_hrs!L20&gt;0,c_ini!L20,c_sig!M20)</f>
      </c>
      <c r="M20">
        <f>IF(c_hrs!M20&gt;0,c_ini!M20,c_sig!N20)</f>
      </c>
      <c r="N20">
        <f>IF(c_hrs!N20&gt;0,c_ini!N20,c_sig!O20)</f>
      </c>
      <c r="O20">
        <f>IF(c_hrs!O20&gt;0,c_ini!O20,c_sig!P20)</f>
      </c>
      <c r="P20">
        <f>IF(c_hrs!P20&gt;0,c_ini!P20,c_sig!Q20)</f>
      </c>
      <c r="Q20">
        <f>IF(c_hrs!Q20&gt;0,c_ini!Q20,c_sig!R20)</f>
      </c>
      <c r="R20">
        <f>IF(c_hrs!R20&gt;0,c_ini!R20,c_sig!S20)</f>
      </c>
      <c r="S20">
        <f>IF(c_hrs!S20&gt;0,c_ini!S20,c_sig!T20)</f>
      </c>
      <c r="T20">
        <f>IF(c_hrs!T20&gt;0,c_ini!T20,c_sig!U20)</f>
      </c>
      <c r="U20">
        <f>IF(c_hrs!U20&gt;0,c_ini!U20,c_sig!V20)</f>
      </c>
      <c r="V20">
        <f>IF(c_hrs!V20&gt;0,c_ini!V20,c_sig!W20)</f>
      </c>
      <c r="W20">
        <f>IF(c_hrs!W20&gt;0,c_ini!W20,c_sig!X20)</f>
      </c>
      <c r="X20">
        <f>IF(c_hrs!X20&gt;0,c_ini!X20,c_sig!Y20)</f>
      </c>
      <c r="Y20">
        <f>IF(c_hrs!Y20&gt;0,c_ini!Y20,c_sig!Z20)</f>
      </c>
      <c r="Z20">
        <f>IF(c_hrs!Z20&gt;0,c_ini!Z20,c_sig!AA20)</f>
      </c>
      <c r="AA20">
        <f>IF(c_hrs!AA20&gt;0,c_ini!AA20,c_sig!AB20)</f>
      </c>
      <c r="AB20">
        <f>IF(c_hrs!AB20&gt;0,c_ini!AB20,c_sig!AC20)</f>
      </c>
      <c r="AC20">
        <f>IF(c_hrs!AC20&gt;0,c_ini!AC20,c_sig!AD20)</f>
      </c>
      <c r="AD20">
        <f>IF(c_hrs!AD20&gt;0,c_ini!AD20,c_sig!AE20)</f>
      </c>
      <c r="AE20">
        <f>IF(c_hrs!AE20&gt;0,c_ini!AE20,c_sig!AF20)</f>
      </c>
      <c r="AF20">
        <f>IF(c_hrs!AF20&gt;0,c_ini!AF20,c_sig!AG20)</f>
      </c>
      <c r="AG20">
        <f>IF(c_hrs!AG20&gt;0,c_ini!AG20,c_sig!AH20)</f>
      </c>
      <c r="AH20">
        <f>IF(c_hrs!AH20&gt;0,c_ini!AH20,c_sig!AI20)</f>
      </c>
      <c r="AI20">
        <f>IF(c_hrs!AI20&gt;0,c_ini!AI20,c_sig!AJ20)</f>
      </c>
      <c r="AJ20">
        <f>IF(c_hrs!AJ20&gt;0,c_ini!AJ20,"")</f>
      </c>
    </row>
    <row r="21" spans="2:36" x14ac:dyDescent="0.25">
      <c r="B21">
        <f>IF(c_hrs!B21&gt;0,c_ini!B21,c_sig!C21)</f>
      </c>
      <c r="C21">
        <f>IF(c_hrs!C21&gt;0,c_ini!C21,c_sig!D21)</f>
      </c>
      <c r="D21">
        <f>IF(c_hrs!D21&gt;0,c_ini!D21,c_sig!E21)</f>
      </c>
      <c r="E21">
        <f>IF(c_hrs!E21&gt;0,c_ini!E21,c_sig!F21)</f>
      </c>
      <c r="F21">
        <f>IF(c_hrs!F21&gt;0,c_ini!F21,c_sig!G21)</f>
      </c>
      <c r="G21">
        <f>IF(c_hrs!G21&gt;0,c_ini!G21,c_sig!H21)</f>
      </c>
      <c r="H21">
        <f>IF(c_hrs!H21&gt;0,c_ini!H21,c_sig!I21)</f>
      </c>
      <c r="I21">
        <f>IF(c_hrs!I21&gt;0,c_ini!I21,c_sig!J21)</f>
      </c>
      <c r="J21">
        <f>IF(c_hrs!J21&gt;0,c_ini!J21,c_sig!K21)</f>
      </c>
      <c r="K21">
        <f>IF(c_hrs!K21&gt;0,c_ini!K21,c_sig!L21)</f>
      </c>
      <c r="L21">
        <f>IF(c_hrs!L21&gt;0,c_ini!L21,c_sig!M21)</f>
      </c>
      <c r="M21">
        <f>IF(c_hrs!M21&gt;0,c_ini!M21,c_sig!N21)</f>
      </c>
      <c r="N21">
        <f>IF(c_hrs!N21&gt;0,c_ini!N21,c_sig!O21)</f>
      </c>
      <c r="O21">
        <f>IF(c_hrs!O21&gt;0,c_ini!O21,c_sig!P21)</f>
      </c>
      <c r="P21">
        <f>IF(c_hrs!P21&gt;0,c_ini!P21,c_sig!Q21)</f>
      </c>
      <c r="Q21">
        <f>IF(c_hrs!Q21&gt;0,c_ini!Q21,c_sig!R21)</f>
      </c>
      <c r="R21">
        <f>IF(c_hrs!R21&gt;0,c_ini!R21,c_sig!S21)</f>
      </c>
      <c r="S21">
        <f>IF(c_hrs!S21&gt;0,c_ini!S21,c_sig!T21)</f>
      </c>
      <c r="T21">
        <f>IF(c_hrs!T21&gt;0,c_ini!T21,c_sig!U21)</f>
      </c>
      <c r="U21">
        <f>IF(c_hrs!U21&gt;0,c_ini!U21,c_sig!V21)</f>
      </c>
      <c r="V21">
        <f>IF(c_hrs!V21&gt;0,c_ini!V21,c_sig!W21)</f>
      </c>
      <c r="W21">
        <f>IF(c_hrs!W21&gt;0,c_ini!W21,c_sig!X21)</f>
      </c>
      <c r="X21">
        <f>IF(c_hrs!X21&gt;0,c_ini!X21,c_sig!Y21)</f>
      </c>
      <c r="Y21">
        <f>IF(c_hrs!Y21&gt;0,c_ini!Y21,c_sig!Z21)</f>
      </c>
      <c r="Z21">
        <f>IF(c_hrs!Z21&gt;0,c_ini!Z21,c_sig!AA21)</f>
      </c>
      <c r="AA21">
        <f>IF(c_hrs!AA21&gt;0,c_ini!AA21,c_sig!AB21)</f>
      </c>
      <c r="AB21">
        <f>IF(c_hrs!AB21&gt;0,c_ini!AB21,c_sig!AC21)</f>
      </c>
      <c r="AC21">
        <f>IF(c_hrs!AC21&gt;0,c_ini!AC21,c_sig!AD21)</f>
      </c>
      <c r="AD21">
        <f>IF(c_hrs!AD21&gt;0,c_ini!AD21,c_sig!AE21)</f>
      </c>
      <c r="AE21">
        <f>IF(c_hrs!AE21&gt;0,c_ini!AE21,c_sig!AF21)</f>
      </c>
      <c r="AF21">
        <f>IF(c_hrs!AF21&gt;0,c_ini!AF21,c_sig!AG21)</f>
      </c>
      <c r="AG21">
        <f>IF(c_hrs!AG21&gt;0,c_ini!AG21,c_sig!AH21)</f>
      </c>
      <c r="AH21">
        <f>IF(c_hrs!AH21&gt;0,c_ini!AH21,c_sig!AI21)</f>
      </c>
      <c r="AI21">
        <f>IF(c_hrs!AI21&gt;0,c_ini!AI21,c_sig!AJ21)</f>
      </c>
      <c r="AJ21">
        <f>IF(c_hrs!AJ21&gt;0,c_ini!AJ21,"")</f>
      </c>
    </row>
    <row r="22" spans="2:36" x14ac:dyDescent="0.25">
      <c r="B22">
        <f>IF(c_hrs!B22&gt;0,c_ini!B22,c_sig!C22)</f>
      </c>
      <c r="C22">
        <f>IF(c_hrs!C22&gt;0,c_ini!C22,c_sig!D22)</f>
      </c>
      <c r="D22">
        <f>IF(c_hrs!D22&gt;0,c_ini!D22,c_sig!E22)</f>
      </c>
      <c r="E22">
        <f>IF(c_hrs!E22&gt;0,c_ini!E22,c_sig!F22)</f>
      </c>
      <c r="F22">
        <f>IF(c_hrs!F22&gt;0,c_ini!F22,c_sig!G22)</f>
      </c>
      <c r="G22">
        <f>IF(c_hrs!G22&gt;0,c_ini!G22,c_sig!H22)</f>
      </c>
      <c r="H22">
        <f>IF(c_hrs!H22&gt;0,c_ini!H22,c_sig!I22)</f>
      </c>
      <c r="I22">
        <f>IF(c_hrs!I22&gt;0,c_ini!I22,c_sig!J22)</f>
      </c>
      <c r="J22">
        <f>IF(c_hrs!J22&gt;0,c_ini!J22,c_sig!K22)</f>
      </c>
      <c r="K22">
        <f>IF(c_hrs!K22&gt;0,c_ini!K22,c_sig!L22)</f>
      </c>
      <c r="L22">
        <f>IF(c_hrs!L22&gt;0,c_ini!L22,c_sig!M22)</f>
      </c>
      <c r="M22">
        <f>IF(c_hrs!M22&gt;0,c_ini!M22,c_sig!N22)</f>
      </c>
      <c r="N22">
        <f>IF(c_hrs!N22&gt;0,c_ini!N22,c_sig!O22)</f>
      </c>
      <c r="O22">
        <f>IF(c_hrs!O22&gt;0,c_ini!O22,c_sig!P22)</f>
      </c>
      <c r="P22">
        <f>IF(c_hrs!P22&gt;0,c_ini!P22,c_sig!Q22)</f>
      </c>
      <c r="Q22">
        <f>IF(c_hrs!Q22&gt;0,c_ini!Q22,c_sig!R22)</f>
      </c>
      <c r="R22">
        <f>IF(c_hrs!R22&gt;0,c_ini!R22,c_sig!S22)</f>
      </c>
      <c r="S22">
        <f>IF(c_hrs!S22&gt;0,c_ini!S22,c_sig!T22)</f>
      </c>
      <c r="T22">
        <f>IF(c_hrs!T22&gt;0,c_ini!T22,c_sig!U22)</f>
      </c>
      <c r="U22">
        <f>IF(c_hrs!U22&gt;0,c_ini!U22,c_sig!V22)</f>
      </c>
      <c r="V22">
        <f>IF(c_hrs!V22&gt;0,c_ini!V22,c_sig!W22)</f>
      </c>
      <c r="W22">
        <f>IF(c_hrs!W22&gt;0,c_ini!W22,c_sig!X22)</f>
      </c>
      <c r="X22">
        <f>IF(c_hrs!X22&gt;0,c_ini!X22,c_sig!Y22)</f>
      </c>
      <c r="Y22">
        <f>IF(c_hrs!Y22&gt;0,c_ini!Y22,c_sig!Z22)</f>
      </c>
      <c r="Z22">
        <f>IF(c_hrs!Z22&gt;0,c_ini!Z22,c_sig!AA22)</f>
      </c>
      <c r="AA22">
        <f>IF(c_hrs!AA22&gt;0,c_ini!AA22,c_sig!AB22)</f>
      </c>
      <c r="AB22">
        <f>IF(c_hrs!AB22&gt;0,c_ini!AB22,c_sig!AC22)</f>
      </c>
      <c r="AC22">
        <f>IF(c_hrs!AC22&gt;0,c_ini!AC22,c_sig!AD22)</f>
      </c>
      <c r="AD22">
        <f>IF(c_hrs!AD22&gt;0,c_ini!AD22,c_sig!AE22)</f>
      </c>
      <c r="AE22">
        <f>IF(c_hrs!AE22&gt;0,c_ini!AE22,c_sig!AF22)</f>
      </c>
      <c r="AF22">
        <f>IF(c_hrs!AF22&gt;0,c_ini!AF22,c_sig!AG22)</f>
      </c>
      <c r="AG22">
        <f>IF(c_hrs!AG22&gt;0,c_ini!AG22,c_sig!AH22)</f>
      </c>
      <c r="AH22">
        <f>IF(c_hrs!AH22&gt;0,c_ini!AH22,c_sig!AI22)</f>
      </c>
      <c r="AI22">
        <f>IF(c_hrs!AI22&gt;0,c_ini!AI22,c_sig!AJ22)</f>
      </c>
      <c r="AJ22">
        <f>IF(c_hrs!AJ22&gt;0,c_ini!AJ22,"")</f>
      </c>
    </row>
    <row r="23" spans="2:36" x14ac:dyDescent="0.25">
      <c r="B23">
        <f>IF(c_hrs!B23&gt;0,c_ini!B23,c_sig!C23)</f>
      </c>
      <c r="C23">
        <f>IF(c_hrs!C23&gt;0,c_ini!C23,c_sig!D23)</f>
      </c>
      <c r="D23">
        <f>IF(c_hrs!D23&gt;0,c_ini!D23,c_sig!E23)</f>
      </c>
      <c r="E23">
        <f>IF(c_hrs!E23&gt;0,c_ini!E23,c_sig!F23)</f>
      </c>
      <c r="F23">
        <f>IF(c_hrs!F23&gt;0,c_ini!F23,c_sig!G23)</f>
      </c>
      <c r="G23">
        <f>IF(c_hrs!G23&gt;0,c_ini!G23,c_sig!H23)</f>
      </c>
      <c r="H23">
        <f>IF(c_hrs!H23&gt;0,c_ini!H23,c_sig!I23)</f>
      </c>
      <c r="I23">
        <f>IF(c_hrs!I23&gt;0,c_ini!I23,c_sig!J23)</f>
      </c>
      <c r="J23">
        <f>IF(c_hrs!J23&gt;0,c_ini!J23,c_sig!K23)</f>
      </c>
      <c r="K23">
        <f>IF(c_hrs!K23&gt;0,c_ini!K23,c_sig!L23)</f>
      </c>
      <c r="L23">
        <f>IF(c_hrs!L23&gt;0,c_ini!L23,c_sig!M23)</f>
      </c>
      <c r="M23">
        <f>IF(c_hrs!M23&gt;0,c_ini!M23,c_sig!N23)</f>
      </c>
      <c r="N23">
        <f>IF(c_hrs!N23&gt;0,c_ini!N23,c_sig!O23)</f>
      </c>
      <c r="O23">
        <f>IF(c_hrs!O23&gt;0,c_ini!O23,c_sig!P23)</f>
      </c>
      <c r="P23">
        <f>IF(c_hrs!P23&gt;0,c_ini!P23,c_sig!Q23)</f>
      </c>
      <c r="Q23">
        <f>IF(c_hrs!Q23&gt;0,c_ini!Q23,c_sig!R23)</f>
      </c>
      <c r="R23">
        <f>IF(c_hrs!R23&gt;0,c_ini!R23,c_sig!S23)</f>
      </c>
      <c r="S23">
        <f>IF(c_hrs!S23&gt;0,c_ini!S23,c_sig!T23)</f>
      </c>
      <c r="T23">
        <f>IF(c_hrs!T23&gt;0,c_ini!T23,c_sig!U23)</f>
      </c>
      <c r="U23">
        <f>IF(c_hrs!U23&gt;0,c_ini!U23,c_sig!V23)</f>
      </c>
      <c r="V23">
        <f>IF(c_hrs!V23&gt;0,c_ini!V23,c_sig!W23)</f>
      </c>
      <c r="W23">
        <f>IF(c_hrs!W23&gt;0,c_ini!W23,c_sig!X23)</f>
      </c>
      <c r="X23">
        <f>IF(c_hrs!X23&gt;0,c_ini!X23,c_sig!Y23)</f>
      </c>
      <c r="Y23">
        <f>IF(c_hrs!Y23&gt;0,c_ini!Y23,c_sig!Z23)</f>
      </c>
      <c r="Z23">
        <f>IF(c_hrs!Z23&gt;0,c_ini!Z23,c_sig!AA23)</f>
      </c>
      <c r="AA23">
        <f>IF(c_hrs!AA23&gt;0,c_ini!AA23,c_sig!AB23)</f>
      </c>
      <c r="AB23">
        <f>IF(c_hrs!AB23&gt;0,c_ini!AB23,c_sig!AC23)</f>
      </c>
      <c r="AC23">
        <f>IF(c_hrs!AC23&gt;0,c_ini!AC23,c_sig!AD23)</f>
      </c>
      <c r="AD23">
        <f>IF(c_hrs!AD23&gt;0,c_ini!AD23,c_sig!AE23)</f>
      </c>
      <c r="AE23">
        <f>IF(c_hrs!AE23&gt;0,c_ini!AE23,c_sig!AF23)</f>
      </c>
      <c r="AF23">
        <f>IF(c_hrs!AF23&gt;0,c_ini!AF23,c_sig!AG23)</f>
      </c>
      <c r="AG23">
        <f>IF(c_hrs!AG23&gt;0,c_ini!AG23,c_sig!AH23)</f>
      </c>
      <c r="AH23">
        <f>IF(c_hrs!AH23&gt;0,c_ini!AH23,c_sig!AI23)</f>
      </c>
      <c r="AI23">
        <f>IF(c_hrs!AI23&gt;0,c_ini!AI23,c_sig!AJ23)</f>
      </c>
      <c r="AJ23">
        <f>IF(c_hrs!AJ23&gt;0,c_ini!AJ23,"")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AJ23"/>
  <sheetFormatPr defaultRowHeight="15" outlineLevelRow="0" outlineLevelCol="0" x14ac:dyDescent="55"/>
  <sheetData>
    <row r="9" spans="2:36" x14ac:dyDescent="0.25">
      <c r="B9">
        <f>IF(c_hrs!B9&gt;0,ROUND((c_ini!B9-MAX(c_prev!B9,Rol!B$6))*24,2),"")</f>
      </c>
      <c r="C9">
        <f>IF(c_hrs!C9&gt;0,ROUND((c_ini!C9-MAX(c_prev!C9,Rol!B$6))*24,2),"")</f>
      </c>
      <c r="D9">
        <f>IF(c_hrs!D9&gt;0,ROUND((c_ini!D9-MAX(c_prev!D9,Rol!B$6))*24,2),"")</f>
      </c>
      <c r="E9">
        <f>IF(c_hrs!E9&gt;0,ROUND((c_ini!E9-MAX(c_prev!E9,Rol!B$6))*24,2),"")</f>
      </c>
      <c r="F9">
        <f>IF(c_hrs!F9&gt;0,ROUND((c_ini!F9-MAX(c_prev!F9,Rol!B$6))*24,2),"")</f>
      </c>
      <c r="G9">
        <f>IF(c_hrs!G9&gt;0,ROUND((c_ini!G9-MAX(c_prev!G9,Rol!B$6))*24,2),"")</f>
      </c>
      <c r="H9">
        <f>IF(c_hrs!H9&gt;0,ROUND((c_ini!H9-MAX(c_prev!H9,Rol!B$6))*24,2),"")</f>
      </c>
      <c r="I9">
        <f>IF(c_hrs!I9&gt;0,ROUND((c_ini!I9-MAX(c_prev!I9,Rol!I$6))*24,2),"")</f>
      </c>
      <c r="J9">
        <f>IF(c_hrs!J9&gt;0,ROUND((c_ini!J9-MAX(c_prev!J9,Rol!I$6))*24,2),"")</f>
      </c>
      <c r="K9">
        <f>IF(c_hrs!K9&gt;0,ROUND((c_ini!K9-MAX(c_prev!K9,Rol!I$6))*24,2),"")</f>
      </c>
      <c r="L9">
        <f>IF(c_hrs!L9&gt;0,ROUND((c_ini!L9-MAX(c_prev!L9,Rol!I$6))*24,2),"")</f>
      </c>
      <c r="M9">
        <f>IF(c_hrs!M9&gt;0,ROUND((c_ini!M9-MAX(c_prev!M9,Rol!I$6))*24,2),"")</f>
      </c>
      <c r="N9">
        <f>IF(c_hrs!N9&gt;0,ROUND((c_ini!N9-MAX(c_prev!N9,Rol!I$6))*24,2),"")</f>
      </c>
      <c r="O9">
        <f>IF(c_hrs!O9&gt;0,ROUND((c_ini!O9-MAX(c_prev!O9,Rol!I$6))*24,2),"")</f>
      </c>
      <c r="P9">
        <f>IF(c_hrs!P9&gt;0,ROUND((c_ini!P9-MAX(c_prev!P9,Rol!P$6))*24,2),"")</f>
      </c>
      <c r="Q9">
        <f>IF(c_hrs!Q9&gt;0,ROUND((c_ini!Q9-MAX(c_prev!Q9,Rol!P$6))*24,2),"")</f>
      </c>
      <c r="R9">
        <f>IF(c_hrs!R9&gt;0,ROUND((c_ini!R9-MAX(c_prev!R9,Rol!P$6))*24,2),"")</f>
      </c>
      <c r="S9">
        <f>IF(c_hrs!S9&gt;0,ROUND((c_ini!S9-MAX(c_prev!S9,Rol!P$6))*24,2),"")</f>
      </c>
      <c r="T9">
        <f>IF(c_hrs!T9&gt;0,ROUND((c_ini!T9-MAX(c_prev!T9,Rol!P$6))*24,2),"")</f>
      </c>
      <c r="U9">
        <f>IF(c_hrs!U9&gt;0,ROUND((c_ini!U9-MAX(c_prev!U9,Rol!P$6))*24,2),"")</f>
      </c>
      <c r="V9">
        <f>IF(c_hrs!V9&gt;0,ROUND((c_ini!V9-MAX(c_prev!V9,Rol!P$6))*24,2),"")</f>
      </c>
      <c r="W9">
        <f>IF(c_hrs!W9&gt;0,ROUND((c_ini!W9-MAX(c_prev!W9,Rol!W$6))*24,2),"")</f>
      </c>
      <c r="X9">
        <f>IF(c_hrs!X9&gt;0,ROUND((c_ini!X9-MAX(c_prev!X9,Rol!W$6))*24,2),"")</f>
      </c>
      <c r="Y9">
        <f>IF(c_hrs!Y9&gt;0,ROUND((c_ini!Y9-MAX(c_prev!Y9,Rol!W$6))*24,2),"")</f>
      </c>
      <c r="Z9">
        <f>IF(c_hrs!Z9&gt;0,ROUND((c_ini!Z9-MAX(c_prev!Z9,Rol!W$6))*24,2),"")</f>
      </c>
      <c r="AA9">
        <f>IF(c_hrs!AA9&gt;0,ROUND((c_ini!AA9-MAX(c_prev!AA9,Rol!W$6))*24,2),"")</f>
      </c>
      <c r="AB9">
        <f>IF(c_hrs!AB9&gt;0,ROUND((c_ini!AB9-MAX(c_prev!AB9,Rol!W$6))*24,2),"")</f>
      </c>
      <c r="AC9">
        <f>IF(c_hrs!AC9&gt;0,ROUND((c_ini!AC9-MAX(c_prev!AC9,Rol!W$6))*24,2),"")</f>
      </c>
      <c r="AD9">
        <f>IF(c_hrs!AD9&gt;0,ROUND((c_ini!AD9-MAX(c_prev!AD9,Rol!AD$6))*24,2),"")</f>
      </c>
      <c r="AE9">
        <f>IF(c_hrs!AE9&gt;0,ROUND((c_ini!AE9-MAX(c_prev!AE9,Rol!AD$6))*24,2),"")</f>
      </c>
      <c r="AF9">
        <f>IF(c_hrs!AF9&gt;0,ROUND((c_ini!AF9-MAX(c_prev!AF9,Rol!AD$6))*24,2),"")</f>
      </c>
      <c r="AG9">
        <f>IF(c_hrs!AG9&gt;0,ROUND((c_ini!AG9-MAX(c_prev!AG9,Rol!AD$6))*24,2),"")</f>
      </c>
      <c r="AH9">
        <f>IF(c_hrs!AH9&gt;0,ROUND((c_ini!AH9-MAX(c_prev!AH9,Rol!AD$6))*24,2),"")</f>
      </c>
      <c r="AI9">
        <f>IF(c_hrs!AI9&gt;0,ROUND((c_ini!AI9-MAX(c_prev!AI9,Rol!AD$6))*24,2),"")</f>
      </c>
      <c r="AJ9">
        <f>IF(c_hrs!AJ9&gt;0,ROUND((c_ini!AJ9-MAX(c_prev!AJ9,Rol!AD$6))*24,2),"")</f>
      </c>
    </row>
    <row r="10" spans="2:36" x14ac:dyDescent="0.25">
      <c r="B10">
        <f>IF(c_hrs!B10&gt;0,ROUND((c_ini!B10-MAX(c_prev!B10,Rol!B$6))*24,2),"")</f>
      </c>
      <c r="C10">
        <f>IF(c_hrs!C10&gt;0,ROUND((c_ini!C10-MAX(c_prev!C10,Rol!B$6))*24,2),"")</f>
      </c>
      <c r="D10">
        <f>IF(c_hrs!D10&gt;0,ROUND((c_ini!D10-MAX(c_prev!D10,Rol!B$6))*24,2),"")</f>
      </c>
      <c r="E10">
        <f>IF(c_hrs!E10&gt;0,ROUND((c_ini!E10-MAX(c_prev!E10,Rol!B$6))*24,2),"")</f>
      </c>
      <c r="F10">
        <f>IF(c_hrs!F10&gt;0,ROUND((c_ini!F10-MAX(c_prev!F10,Rol!B$6))*24,2),"")</f>
      </c>
      <c r="G10">
        <f>IF(c_hrs!G10&gt;0,ROUND((c_ini!G10-MAX(c_prev!G10,Rol!B$6))*24,2),"")</f>
      </c>
      <c r="H10">
        <f>IF(c_hrs!H10&gt;0,ROUND((c_ini!H10-MAX(c_prev!H10,Rol!B$6))*24,2),"")</f>
      </c>
      <c r="I10">
        <f>IF(c_hrs!I10&gt;0,ROUND((c_ini!I10-MAX(c_prev!I10,Rol!I$6))*24,2),"")</f>
      </c>
      <c r="J10">
        <f>IF(c_hrs!J10&gt;0,ROUND((c_ini!J10-MAX(c_prev!J10,Rol!I$6))*24,2),"")</f>
      </c>
      <c r="K10">
        <f>IF(c_hrs!K10&gt;0,ROUND((c_ini!K10-MAX(c_prev!K10,Rol!I$6))*24,2),"")</f>
      </c>
      <c r="L10">
        <f>IF(c_hrs!L10&gt;0,ROUND((c_ini!L10-MAX(c_prev!L10,Rol!I$6))*24,2),"")</f>
      </c>
      <c r="M10">
        <f>IF(c_hrs!M10&gt;0,ROUND((c_ini!M10-MAX(c_prev!M10,Rol!I$6))*24,2),"")</f>
      </c>
      <c r="N10">
        <f>IF(c_hrs!N10&gt;0,ROUND((c_ini!N10-MAX(c_prev!N10,Rol!I$6))*24,2),"")</f>
      </c>
      <c r="O10">
        <f>IF(c_hrs!O10&gt;0,ROUND((c_ini!O10-MAX(c_prev!O10,Rol!I$6))*24,2),"")</f>
      </c>
      <c r="P10">
        <f>IF(c_hrs!P10&gt;0,ROUND((c_ini!P10-MAX(c_prev!P10,Rol!P$6))*24,2),"")</f>
      </c>
      <c r="Q10">
        <f>IF(c_hrs!Q10&gt;0,ROUND((c_ini!Q10-MAX(c_prev!Q10,Rol!P$6))*24,2),"")</f>
      </c>
      <c r="R10">
        <f>IF(c_hrs!R10&gt;0,ROUND((c_ini!R10-MAX(c_prev!R10,Rol!P$6))*24,2),"")</f>
      </c>
      <c r="S10">
        <f>IF(c_hrs!S10&gt;0,ROUND((c_ini!S10-MAX(c_prev!S10,Rol!P$6))*24,2),"")</f>
      </c>
      <c r="T10">
        <f>IF(c_hrs!T10&gt;0,ROUND((c_ini!T10-MAX(c_prev!T10,Rol!P$6))*24,2),"")</f>
      </c>
      <c r="U10">
        <f>IF(c_hrs!U10&gt;0,ROUND((c_ini!U10-MAX(c_prev!U10,Rol!P$6))*24,2),"")</f>
      </c>
      <c r="V10">
        <f>IF(c_hrs!V10&gt;0,ROUND((c_ini!V10-MAX(c_prev!V10,Rol!P$6))*24,2),"")</f>
      </c>
      <c r="W10">
        <f>IF(c_hrs!W10&gt;0,ROUND((c_ini!W10-MAX(c_prev!W10,Rol!W$6))*24,2),"")</f>
      </c>
      <c r="X10">
        <f>IF(c_hrs!X10&gt;0,ROUND((c_ini!X10-MAX(c_prev!X10,Rol!W$6))*24,2),"")</f>
      </c>
      <c r="Y10">
        <f>IF(c_hrs!Y10&gt;0,ROUND((c_ini!Y10-MAX(c_prev!Y10,Rol!W$6))*24,2),"")</f>
      </c>
      <c r="Z10">
        <f>IF(c_hrs!Z10&gt;0,ROUND((c_ini!Z10-MAX(c_prev!Z10,Rol!W$6))*24,2),"")</f>
      </c>
      <c r="AA10">
        <f>IF(c_hrs!AA10&gt;0,ROUND((c_ini!AA10-MAX(c_prev!AA10,Rol!W$6))*24,2),"")</f>
      </c>
      <c r="AB10">
        <f>IF(c_hrs!AB10&gt;0,ROUND((c_ini!AB10-MAX(c_prev!AB10,Rol!W$6))*24,2),"")</f>
      </c>
      <c r="AC10">
        <f>IF(c_hrs!AC10&gt;0,ROUND((c_ini!AC10-MAX(c_prev!AC10,Rol!W$6))*24,2),"")</f>
      </c>
      <c r="AD10">
        <f>IF(c_hrs!AD10&gt;0,ROUND((c_ini!AD10-MAX(c_prev!AD10,Rol!AD$6))*24,2),"")</f>
      </c>
      <c r="AE10">
        <f>IF(c_hrs!AE10&gt;0,ROUND((c_ini!AE10-MAX(c_prev!AE10,Rol!AD$6))*24,2),"")</f>
      </c>
      <c r="AF10">
        <f>IF(c_hrs!AF10&gt;0,ROUND((c_ini!AF10-MAX(c_prev!AF10,Rol!AD$6))*24,2),"")</f>
      </c>
      <c r="AG10">
        <f>IF(c_hrs!AG10&gt;0,ROUND((c_ini!AG10-MAX(c_prev!AG10,Rol!AD$6))*24,2),"")</f>
      </c>
      <c r="AH10">
        <f>IF(c_hrs!AH10&gt;0,ROUND((c_ini!AH10-MAX(c_prev!AH10,Rol!AD$6))*24,2),"")</f>
      </c>
      <c r="AI10">
        <f>IF(c_hrs!AI10&gt;0,ROUND((c_ini!AI10-MAX(c_prev!AI10,Rol!AD$6))*24,2),"")</f>
      </c>
      <c r="AJ10">
        <f>IF(c_hrs!AJ10&gt;0,ROUND((c_ini!AJ10-MAX(c_prev!AJ10,Rol!AD$6))*24,2),"")</f>
      </c>
    </row>
    <row r="11" spans="2:36" x14ac:dyDescent="0.25">
      <c r="B11">
        <f>IF(c_hrs!B11&gt;0,ROUND((c_ini!B11-MAX(c_prev!B11,Rol!B$6))*24,2),"")</f>
      </c>
      <c r="C11">
        <f>IF(c_hrs!C11&gt;0,ROUND((c_ini!C11-MAX(c_prev!C11,Rol!B$6))*24,2),"")</f>
      </c>
      <c r="D11">
        <f>IF(c_hrs!D11&gt;0,ROUND((c_ini!D11-MAX(c_prev!D11,Rol!B$6))*24,2),"")</f>
      </c>
      <c r="E11">
        <f>IF(c_hrs!E11&gt;0,ROUND((c_ini!E11-MAX(c_prev!E11,Rol!B$6))*24,2),"")</f>
      </c>
      <c r="F11">
        <f>IF(c_hrs!F11&gt;0,ROUND((c_ini!F11-MAX(c_prev!F11,Rol!B$6))*24,2),"")</f>
      </c>
      <c r="G11">
        <f>IF(c_hrs!G11&gt;0,ROUND((c_ini!G11-MAX(c_prev!G11,Rol!B$6))*24,2),"")</f>
      </c>
      <c r="H11">
        <f>IF(c_hrs!H11&gt;0,ROUND((c_ini!H11-MAX(c_prev!H11,Rol!B$6))*24,2),"")</f>
      </c>
      <c r="I11">
        <f>IF(c_hrs!I11&gt;0,ROUND((c_ini!I11-MAX(c_prev!I11,Rol!I$6))*24,2),"")</f>
      </c>
      <c r="J11">
        <f>IF(c_hrs!J11&gt;0,ROUND((c_ini!J11-MAX(c_prev!J11,Rol!I$6))*24,2),"")</f>
      </c>
      <c r="K11">
        <f>IF(c_hrs!K11&gt;0,ROUND((c_ini!K11-MAX(c_prev!K11,Rol!I$6))*24,2),"")</f>
      </c>
      <c r="L11">
        <f>IF(c_hrs!L11&gt;0,ROUND((c_ini!L11-MAX(c_prev!L11,Rol!I$6))*24,2),"")</f>
      </c>
      <c r="M11">
        <f>IF(c_hrs!M11&gt;0,ROUND((c_ini!M11-MAX(c_prev!M11,Rol!I$6))*24,2),"")</f>
      </c>
      <c r="N11">
        <f>IF(c_hrs!N11&gt;0,ROUND((c_ini!N11-MAX(c_prev!N11,Rol!I$6))*24,2),"")</f>
      </c>
      <c r="O11">
        <f>IF(c_hrs!O11&gt;0,ROUND((c_ini!O11-MAX(c_prev!O11,Rol!I$6))*24,2),"")</f>
      </c>
      <c r="P11">
        <f>IF(c_hrs!P11&gt;0,ROUND((c_ini!P11-MAX(c_prev!P11,Rol!P$6))*24,2),"")</f>
      </c>
      <c r="Q11">
        <f>IF(c_hrs!Q11&gt;0,ROUND((c_ini!Q11-MAX(c_prev!Q11,Rol!P$6))*24,2),"")</f>
      </c>
      <c r="R11">
        <f>IF(c_hrs!R11&gt;0,ROUND((c_ini!R11-MAX(c_prev!R11,Rol!P$6))*24,2),"")</f>
      </c>
      <c r="S11">
        <f>IF(c_hrs!S11&gt;0,ROUND((c_ini!S11-MAX(c_prev!S11,Rol!P$6))*24,2),"")</f>
      </c>
      <c r="T11">
        <f>IF(c_hrs!T11&gt;0,ROUND((c_ini!T11-MAX(c_prev!T11,Rol!P$6))*24,2),"")</f>
      </c>
      <c r="U11">
        <f>IF(c_hrs!U11&gt;0,ROUND((c_ini!U11-MAX(c_prev!U11,Rol!P$6))*24,2),"")</f>
      </c>
      <c r="V11">
        <f>IF(c_hrs!V11&gt;0,ROUND((c_ini!V11-MAX(c_prev!V11,Rol!P$6))*24,2),"")</f>
      </c>
      <c r="W11">
        <f>IF(c_hrs!W11&gt;0,ROUND((c_ini!W11-MAX(c_prev!W11,Rol!W$6))*24,2),"")</f>
      </c>
      <c r="X11">
        <f>IF(c_hrs!X11&gt;0,ROUND((c_ini!X11-MAX(c_prev!X11,Rol!W$6))*24,2),"")</f>
      </c>
      <c r="Y11">
        <f>IF(c_hrs!Y11&gt;0,ROUND((c_ini!Y11-MAX(c_prev!Y11,Rol!W$6))*24,2),"")</f>
      </c>
      <c r="Z11">
        <f>IF(c_hrs!Z11&gt;0,ROUND((c_ini!Z11-MAX(c_prev!Z11,Rol!W$6))*24,2),"")</f>
      </c>
      <c r="AA11">
        <f>IF(c_hrs!AA11&gt;0,ROUND((c_ini!AA11-MAX(c_prev!AA11,Rol!W$6))*24,2),"")</f>
      </c>
      <c r="AB11">
        <f>IF(c_hrs!AB11&gt;0,ROUND((c_ini!AB11-MAX(c_prev!AB11,Rol!W$6))*24,2),"")</f>
      </c>
      <c r="AC11">
        <f>IF(c_hrs!AC11&gt;0,ROUND((c_ini!AC11-MAX(c_prev!AC11,Rol!W$6))*24,2),"")</f>
      </c>
      <c r="AD11">
        <f>IF(c_hrs!AD11&gt;0,ROUND((c_ini!AD11-MAX(c_prev!AD11,Rol!AD$6))*24,2),"")</f>
      </c>
      <c r="AE11">
        <f>IF(c_hrs!AE11&gt;0,ROUND((c_ini!AE11-MAX(c_prev!AE11,Rol!AD$6))*24,2),"")</f>
      </c>
      <c r="AF11">
        <f>IF(c_hrs!AF11&gt;0,ROUND((c_ini!AF11-MAX(c_prev!AF11,Rol!AD$6))*24,2),"")</f>
      </c>
      <c r="AG11">
        <f>IF(c_hrs!AG11&gt;0,ROUND((c_ini!AG11-MAX(c_prev!AG11,Rol!AD$6))*24,2),"")</f>
      </c>
      <c r="AH11">
        <f>IF(c_hrs!AH11&gt;0,ROUND((c_ini!AH11-MAX(c_prev!AH11,Rol!AD$6))*24,2),"")</f>
      </c>
      <c r="AI11">
        <f>IF(c_hrs!AI11&gt;0,ROUND((c_ini!AI11-MAX(c_prev!AI11,Rol!AD$6))*24,2),"")</f>
      </c>
      <c r="AJ11">
        <f>IF(c_hrs!AJ11&gt;0,ROUND((c_ini!AJ11-MAX(c_prev!AJ11,Rol!AD$6))*24,2),"")</f>
      </c>
    </row>
    <row r="12" spans="2:36" x14ac:dyDescent="0.25">
      <c r="B12">
        <f>IF(c_hrs!B12&gt;0,ROUND((c_ini!B12-MAX(c_prev!B12,Rol!B$6))*24,2),"")</f>
      </c>
      <c r="C12">
        <f>IF(c_hrs!C12&gt;0,ROUND((c_ini!C12-MAX(c_prev!C12,Rol!B$6))*24,2),"")</f>
      </c>
      <c r="D12">
        <f>IF(c_hrs!D12&gt;0,ROUND((c_ini!D12-MAX(c_prev!D12,Rol!B$6))*24,2),"")</f>
      </c>
      <c r="E12">
        <f>IF(c_hrs!E12&gt;0,ROUND((c_ini!E12-MAX(c_prev!E12,Rol!B$6))*24,2),"")</f>
      </c>
      <c r="F12">
        <f>IF(c_hrs!F12&gt;0,ROUND((c_ini!F12-MAX(c_prev!F12,Rol!B$6))*24,2),"")</f>
      </c>
      <c r="G12">
        <f>IF(c_hrs!G12&gt;0,ROUND((c_ini!G12-MAX(c_prev!G12,Rol!B$6))*24,2),"")</f>
      </c>
      <c r="H12">
        <f>IF(c_hrs!H12&gt;0,ROUND((c_ini!H12-MAX(c_prev!H12,Rol!B$6))*24,2),"")</f>
      </c>
      <c r="I12">
        <f>IF(c_hrs!I12&gt;0,ROUND((c_ini!I12-MAX(c_prev!I12,Rol!I$6))*24,2),"")</f>
      </c>
      <c r="J12">
        <f>IF(c_hrs!J12&gt;0,ROUND((c_ini!J12-MAX(c_prev!J12,Rol!I$6))*24,2),"")</f>
      </c>
      <c r="K12">
        <f>IF(c_hrs!K12&gt;0,ROUND((c_ini!K12-MAX(c_prev!K12,Rol!I$6))*24,2),"")</f>
      </c>
      <c r="L12">
        <f>IF(c_hrs!L12&gt;0,ROUND((c_ini!L12-MAX(c_prev!L12,Rol!I$6))*24,2),"")</f>
      </c>
      <c r="M12">
        <f>IF(c_hrs!M12&gt;0,ROUND((c_ini!M12-MAX(c_prev!M12,Rol!I$6))*24,2),"")</f>
      </c>
      <c r="N12">
        <f>IF(c_hrs!N12&gt;0,ROUND((c_ini!N12-MAX(c_prev!N12,Rol!I$6))*24,2),"")</f>
      </c>
      <c r="O12">
        <f>IF(c_hrs!O12&gt;0,ROUND((c_ini!O12-MAX(c_prev!O12,Rol!I$6))*24,2),"")</f>
      </c>
      <c r="P12">
        <f>IF(c_hrs!P12&gt;0,ROUND((c_ini!P12-MAX(c_prev!P12,Rol!P$6))*24,2),"")</f>
      </c>
      <c r="Q12">
        <f>IF(c_hrs!Q12&gt;0,ROUND((c_ini!Q12-MAX(c_prev!Q12,Rol!P$6))*24,2),"")</f>
      </c>
      <c r="R12">
        <f>IF(c_hrs!R12&gt;0,ROUND((c_ini!R12-MAX(c_prev!R12,Rol!P$6))*24,2),"")</f>
      </c>
      <c r="S12">
        <f>IF(c_hrs!S12&gt;0,ROUND((c_ini!S12-MAX(c_prev!S12,Rol!P$6))*24,2),"")</f>
      </c>
      <c r="T12">
        <f>IF(c_hrs!T12&gt;0,ROUND((c_ini!T12-MAX(c_prev!T12,Rol!P$6))*24,2),"")</f>
      </c>
      <c r="U12">
        <f>IF(c_hrs!U12&gt;0,ROUND((c_ini!U12-MAX(c_prev!U12,Rol!P$6))*24,2),"")</f>
      </c>
      <c r="V12">
        <f>IF(c_hrs!V12&gt;0,ROUND((c_ini!V12-MAX(c_prev!V12,Rol!P$6))*24,2),"")</f>
      </c>
      <c r="W12">
        <f>IF(c_hrs!W12&gt;0,ROUND((c_ini!W12-MAX(c_prev!W12,Rol!W$6))*24,2),"")</f>
      </c>
      <c r="X12">
        <f>IF(c_hrs!X12&gt;0,ROUND((c_ini!X12-MAX(c_prev!X12,Rol!W$6))*24,2),"")</f>
      </c>
      <c r="Y12">
        <f>IF(c_hrs!Y12&gt;0,ROUND((c_ini!Y12-MAX(c_prev!Y12,Rol!W$6))*24,2),"")</f>
      </c>
      <c r="Z12">
        <f>IF(c_hrs!Z12&gt;0,ROUND((c_ini!Z12-MAX(c_prev!Z12,Rol!W$6))*24,2),"")</f>
      </c>
      <c r="AA12">
        <f>IF(c_hrs!AA12&gt;0,ROUND((c_ini!AA12-MAX(c_prev!AA12,Rol!W$6))*24,2),"")</f>
      </c>
      <c r="AB12">
        <f>IF(c_hrs!AB12&gt;0,ROUND((c_ini!AB12-MAX(c_prev!AB12,Rol!W$6))*24,2),"")</f>
      </c>
      <c r="AC12">
        <f>IF(c_hrs!AC12&gt;0,ROUND((c_ini!AC12-MAX(c_prev!AC12,Rol!W$6))*24,2),"")</f>
      </c>
      <c r="AD12">
        <f>IF(c_hrs!AD12&gt;0,ROUND((c_ini!AD12-MAX(c_prev!AD12,Rol!AD$6))*24,2),"")</f>
      </c>
      <c r="AE12">
        <f>IF(c_hrs!AE12&gt;0,ROUND((c_ini!AE12-MAX(c_prev!AE12,Rol!AD$6))*24,2),"")</f>
      </c>
      <c r="AF12">
        <f>IF(c_hrs!AF12&gt;0,ROUND((c_ini!AF12-MAX(c_prev!AF12,Rol!AD$6))*24,2),"")</f>
      </c>
      <c r="AG12">
        <f>IF(c_hrs!AG12&gt;0,ROUND((c_ini!AG12-MAX(c_prev!AG12,Rol!AD$6))*24,2),"")</f>
      </c>
      <c r="AH12">
        <f>IF(c_hrs!AH12&gt;0,ROUND((c_ini!AH12-MAX(c_prev!AH12,Rol!AD$6))*24,2),"")</f>
      </c>
      <c r="AI12">
        <f>IF(c_hrs!AI12&gt;0,ROUND((c_ini!AI12-MAX(c_prev!AI12,Rol!AD$6))*24,2),"")</f>
      </c>
      <c r="AJ12">
        <f>IF(c_hrs!AJ12&gt;0,ROUND((c_ini!AJ12-MAX(c_prev!AJ12,Rol!AD$6))*24,2),"")</f>
      </c>
    </row>
    <row r="13" spans="2:36" x14ac:dyDescent="0.25">
      <c r="B13">
        <f>IF(c_hrs!B13&gt;0,ROUND((c_ini!B13-MAX(c_prev!B13,Rol!B$6))*24,2),"")</f>
      </c>
      <c r="C13">
        <f>IF(c_hrs!C13&gt;0,ROUND((c_ini!C13-MAX(c_prev!C13,Rol!B$6))*24,2),"")</f>
      </c>
      <c r="D13">
        <f>IF(c_hrs!D13&gt;0,ROUND((c_ini!D13-MAX(c_prev!D13,Rol!B$6))*24,2),"")</f>
      </c>
      <c r="E13">
        <f>IF(c_hrs!E13&gt;0,ROUND((c_ini!E13-MAX(c_prev!E13,Rol!B$6))*24,2),"")</f>
      </c>
      <c r="F13">
        <f>IF(c_hrs!F13&gt;0,ROUND((c_ini!F13-MAX(c_prev!F13,Rol!B$6))*24,2),"")</f>
      </c>
      <c r="G13">
        <f>IF(c_hrs!G13&gt;0,ROUND((c_ini!G13-MAX(c_prev!G13,Rol!B$6))*24,2),"")</f>
      </c>
      <c r="H13">
        <f>IF(c_hrs!H13&gt;0,ROUND((c_ini!H13-MAX(c_prev!H13,Rol!B$6))*24,2),"")</f>
      </c>
      <c r="I13">
        <f>IF(c_hrs!I13&gt;0,ROUND((c_ini!I13-MAX(c_prev!I13,Rol!I$6))*24,2),"")</f>
      </c>
      <c r="J13">
        <f>IF(c_hrs!J13&gt;0,ROUND((c_ini!J13-MAX(c_prev!J13,Rol!I$6))*24,2),"")</f>
      </c>
      <c r="K13">
        <f>IF(c_hrs!K13&gt;0,ROUND((c_ini!K13-MAX(c_prev!K13,Rol!I$6))*24,2),"")</f>
      </c>
      <c r="L13">
        <f>IF(c_hrs!L13&gt;0,ROUND((c_ini!L13-MAX(c_prev!L13,Rol!I$6))*24,2),"")</f>
      </c>
      <c r="M13">
        <f>IF(c_hrs!M13&gt;0,ROUND((c_ini!M13-MAX(c_prev!M13,Rol!I$6))*24,2),"")</f>
      </c>
      <c r="N13">
        <f>IF(c_hrs!N13&gt;0,ROUND((c_ini!N13-MAX(c_prev!N13,Rol!I$6))*24,2),"")</f>
      </c>
      <c r="O13">
        <f>IF(c_hrs!O13&gt;0,ROUND((c_ini!O13-MAX(c_prev!O13,Rol!I$6))*24,2),"")</f>
      </c>
      <c r="P13">
        <f>IF(c_hrs!P13&gt;0,ROUND((c_ini!P13-MAX(c_prev!P13,Rol!P$6))*24,2),"")</f>
      </c>
      <c r="Q13">
        <f>IF(c_hrs!Q13&gt;0,ROUND((c_ini!Q13-MAX(c_prev!Q13,Rol!P$6))*24,2),"")</f>
      </c>
      <c r="R13">
        <f>IF(c_hrs!R13&gt;0,ROUND((c_ini!R13-MAX(c_prev!R13,Rol!P$6))*24,2),"")</f>
      </c>
      <c r="S13">
        <f>IF(c_hrs!S13&gt;0,ROUND((c_ini!S13-MAX(c_prev!S13,Rol!P$6))*24,2),"")</f>
      </c>
      <c r="T13">
        <f>IF(c_hrs!T13&gt;0,ROUND((c_ini!T13-MAX(c_prev!T13,Rol!P$6))*24,2),"")</f>
      </c>
      <c r="U13">
        <f>IF(c_hrs!U13&gt;0,ROUND((c_ini!U13-MAX(c_prev!U13,Rol!P$6))*24,2),"")</f>
      </c>
      <c r="V13">
        <f>IF(c_hrs!V13&gt;0,ROUND((c_ini!V13-MAX(c_prev!V13,Rol!P$6))*24,2),"")</f>
      </c>
      <c r="W13">
        <f>IF(c_hrs!W13&gt;0,ROUND((c_ini!W13-MAX(c_prev!W13,Rol!W$6))*24,2),"")</f>
      </c>
      <c r="X13">
        <f>IF(c_hrs!X13&gt;0,ROUND((c_ini!X13-MAX(c_prev!X13,Rol!W$6))*24,2),"")</f>
      </c>
      <c r="Y13">
        <f>IF(c_hrs!Y13&gt;0,ROUND((c_ini!Y13-MAX(c_prev!Y13,Rol!W$6))*24,2),"")</f>
      </c>
      <c r="Z13">
        <f>IF(c_hrs!Z13&gt;0,ROUND((c_ini!Z13-MAX(c_prev!Z13,Rol!W$6))*24,2),"")</f>
      </c>
      <c r="AA13">
        <f>IF(c_hrs!AA13&gt;0,ROUND((c_ini!AA13-MAX(c_prev!AA13,Rol!W$6))*24,2),"")</f>
      </c>
      <c r="AB13">
        <f>IF(c_hrs!AB13&gt;0,ROUND((c_ini!AB13-MAX(c_prev!AB13,Rol!W$6))*24,2),"")</f>
      </c>
      <c r="AC13">
        <f>IF(c_hrs!AC13&gt;0,ROUND((c_ini!AC13-MAX(c_prev!AC13,Rol!W$6))*24,2),"")</f>
      </c>
      <c r="AD13">
        <f>IF(c_hrs!AD13&gt;0,ROUND((c_ini!AD13-MAX(c_prev!AD13,Rol!AD$6))*24,2),"")</f>
      </c>
      <c r="AE13">
        <f>IF(c_hrs!AE13&gt;0,ROUND((c_ini!AE13-MAX(c_prev!AE13,Rol!AD$6))*24,2),"")</f>
      </c>
      <c r="AF13">
        <f>IF(c_hrs!AF13&gt;0,ROUND((c_ini!AF13-MAX(c_prev!AF13,Rol!AD$6))*24,2),"")</f>
      </c>
      <c r="AG13">
        <f>IF(c_hrs!AG13&gt;0,ROUND((c_ini!AG13-MAX(c_prev!AG13,Rol!AD$6))*24,2),"")</f>
      </c>
      <c r="AH13">
        <f>IF(c_hrs!AH13&gt;0,ROUND((c_ini!AH13-MAX(c_prev!AH13,Rol!AD$6))*24,2),"")</f>
      </c>
      <c r="AI13">
        <f>IF(c_hrs!AI13&gt;0,ROUND((c_ini!AI13-MAX(c_prev!AI13,Rol!AD$6))*24,2),"")</f>
      </c>
      <c r="AJ13">
        <f>IF(c_hrs!AJ13&gt;0,ROUND((c_ini!AJ13-MAX(c_prev!AJ13,Rol!AD$6))*24,2),"")</f>
      </c>
    </row>
    <row r="14" spans="2:36" x14ac:dyDescent="0.25">
      <c r="B14">
        <f>IF(c_hrs!B14&gt;0,ROUND((c_ini!B14-MAX(c_prev!B14,Rol!B$6))*24,2),"")</f>
      </c>
      <c r="C14">
        <f>IF(c_hrs!C14&gt;0,ROUND((c_ini!C14-MAX(c_prev!C14,Rol!B$6))*24,2),"")</f>
      </c>
      <c r="D14">
        <f>IF(c_hrs!D14&gt;0,ROUND((c_ini!D14-MAX(c_prev!D14,Rol!B$6))*24,2),"")</f>
      </c>
      <c r="E14">
        <f>IF(c_hrs!E14&gt;0,ROUND((c_ini!E14-MAX(c_prev!E14,Rol!B$6))*24,2),"")</f>
      </c>
      <c r="F14">
        <f>IF(c_hrs!F14&gt;0,ROUND((c_ini!F14-MAX(c_prev!F14,Rol!B$6))*24,2),"")</f>
      </c>
      <c r="G14">
        <f>IF(c_hrs!G14&gt;0,ROUND((c_ini!G14-MAX(c_prev!G14,Rol!B$6))*24,2),"")</f>
      </c>
      <c r="H14">
        <f>IF(c_hrs!H14&gt;0,ROUND((c_ini!H14-MAX(c_prev!H14,Rol!B$6))*24,2),"")</f>
      </c>
      <c r="I14">
        <f>IF(c_hrs!I14&gt;0,ROUND((c_ini!I14-MAX(c_prev!I14,Rol!I$6))*24,2),"")</f>
      </c>
      <c r="J14">
        <f>IF(c_hrs!J14&gt;0,ROUND((c_ini!J14-MAX(c_prev!J14,Rol!I$6))*24,2),"")</f>
      </c>
      <c r="K14">
        <f>IF(c_hrs!K14&gt;0,ROUND((c_ini!K14-MAX(c_prev!K14,Rol!I$6))*24,2),"")</f>
      </c>
      <c r="L14">
        <f>IF(c_hrs!L14&gt;0,ROUND((c_ini!L14-MAX(c_prev!L14,Rol!I$6))*24,2),"")</f>
      </c>
      <c r="M14">
        <f>IF(c_hrs!M14&gt;0,ROUND((c_ini!M14-MAX(c_prev!M14,Rol!I$6))*24,2),"")</f>
      </c>
      <c r="N14">
        <f>IF(c_hrs!N14&gt;0,ROUND((c_ini!N14-MAX(c_prev!N14,Rol!I$6))*24,2),"")</f>
      </c>
      <c r="O14">
        <f>IF(c_hrs!O14&gt;0,ROUND((c_ini!O14-MAX(c_prev!O14,Rol!I$6))*24,2),"")</f>
      </c>
      <c r="P14">
        <f>IF(c_hrs!P14&gt;0,ROUND((c_ini!P14-MAX(c_prev!P14,Rol!P$6))*24,2),"")</f>
      </c>
      <c r="Q14">
        <f>IF(c_hrs!Q14&gt;0,ROUND((c_ini!Q14-MAX(c_prev!Q14,Rol!P$6))*24,2),"")</f>
      </c>
      <c r="R14">
        <f>IF(c_hrs!R14&gt;0,ROUND((c_ini!R14-MAX(c_prev!R14,Rol!P$6))*24,2),"")</f>
      </c>
      <c r="S14">
        <f>IF(c_hrs!S14&gt;0,ROUND((c_ini!S14-MAX(c_prev!S14,Rol!P$6))*24,2),"")</f>
      </c>
      <c r="T14">
        <f>IF(c_hrs!T14&gt;0,ROUND((c_ini!T14-MAX(c_prev!T14,Rol!P$6))*24,2),"")</f>
      </c>
      <c r="U14">
        <f>IF(c_hrs!U14&gt;0,ROUND((c_ini!U14-MAX(c_prev!U14,Rol!P$6))*24,2),"")</f>
      </c>
      <c r="V14">
        <f>IF(c_hrs!V14&gt;0,ROUND((c_ini!V14-MAX(c_prev!V14,Rol!P$6))*24,2),"")</f>
      </c>
      <c r="W14">
        <f>IF(c_hrs!W14&gt;0,ROUND((c_ini!W14-MAX(c_prev!W14,Rol!W$6))*24,2),"")</f>
      </c>
      <c r="X14">
        <f>IF(c_hrs!X14&gt;0,ROUND((c_ini!X14-MAX(c_prev!X14,Rol!W$6))*24,2),"")</f>
      </c>
      <c r="Y14">
        <f>IF(c_hrs!Y14&gt;0,ROUND((c_ini!Y14-MAX(c_prev!Y14,Rol!W$6))*24,2),"")</f>
      </c>
      <c r="Z14">
        <f>IF(c_hrs!Z14&gt;0,ROUND((c_ini!Z14-MAX(c_prev!Z14,Rol!W$6))*24,2),"")</f>
      </c>
      <c r="AA14">
        <f>IF(c_hrs!AA14&gt;0,ROUND((c_ini!AA14-MAX(c_prev!AA14,Rol!W$6))*24,2),"")</f>
      </c>
      <c r="AB14">
        <f>IF(c_hrs!AB14&gt;0,ROUND((c_ini!AB14-MAX(c_prev!AB14,Rol!W$6))*24,2),"")</f>
      </c>
      <c r="AC14">
        <f>IF(c_hrs!AC14&gt;0,ROUND((c_ini!AC14-MAX(c_prev!AC14,Rol!W$6))*24,2),"")</f>
      </c>
      <c r="AD14">
        <f>IF(c_hrs!AD14&gt;0,ROUND((c_ini!AD14-MAX(c_prev!AD14,Rol!AD$6))*24,2),"")</f>
      </c>
      <c r="AE14">
        <f>IF(c_hrs!AE14&gt;0,ROUND((c_ini!AE14-MAX(c_prev!AE14,Rol!AD$6))*24,2),"")</f>
      </c>
      <c r="AF14">
        <f>IF(c_hrs!AF14&gt;0,ROUND((c_ini!AF14-MAX(c_prev!AF14,Rol!AD$6))*24,2),"")</f>
      </c>
      <c r="AG14">
        <f>IF(c_hrs!AG14&gt;0,ROUND((c_ini!AG14-MAX(c_prev!AG14,Rol!AD$6))*24,2),"")</f>
      </c>
      <c r="AH14">
        <f>IF(c_hrs!AH14&gt;0,ROUND((c_ini!AH14-MAX(c_prev!AH14,Rol!AD$6))*24,2),"")</f>
      </c>
      <c r="AI14">
        <f>IF(c_hrs!AI14&gt;0,ROUND((c_ini!AI14-MAX(c_prev!AI14,Rol!AD$6))*24,2),"")</f>
      </c>
      <c r="AJ14">
        <f>IF(c_hrs!AJ14&gt;0,ROUND((c_ini!AJ14-MAX(c_prev!AJ14,Rol!AD$6))*24,2),"")</f>
      </c>
    </row>
    <row r="15" spans="2:36" x14ac:dyDescent="0.25">
      <c r="B15">
        <f>IF(c_hrs!B15&gt;0,ROUND((c_ini!B15-MAX(c_prev!B15,Rol!B$6))*24,2),"")</f>
      </c>
      <c r="C15">
        <f>IF(c_hrs!C15&gt;0,ROUND((c_ini!C15-MAX(c_prev!C15,Rol!B$6))*24,2),"")</f>
      </c>
      <c r="D15">
        <f>IF(c_hrs!D15&gt;0,ROUND((c_ini!D15-MAX(c_prev!D15,Rol!B$6))*24,2),"")</f>
      </c>
      <c r="E15">
        <f>IF(c_hrs!E15&gt;0,ROUND((c_ini!E15-MAX(c_prev!E15,Rol!B$6))*24,2),"")</f>
      </c>
      <c r="F15">
        <f>IF(c_hrs!F15&gt;0,ROUND((c_ini!F15-MAX(c_prev!F15,Rol!B$6))*24,2),"")</f>
      </c>
      <c r="G15">
        <f>IF(c_hrs!G15&gt;0,ROUND((c_ini!G15-MAX(c_prev!G15,Rol!B$6))*24,2),"")</f>
      </c>
      <c r="H15">
        <f>IF(c_hrs!H15&gt;0,ROUND((c_ini!H15-MAX(c_prev!H15,Rol!B$6))*24,2),"")</f>
      </c>
      <c r="I15">
        <f>IF(c_hrs!I15&gt;0,ROUND((c_ini!I15-MAX(c_prev!I15,Rol!I$6))*24,2),"")</f>
      </c>
      <c r="J15">
        <f>IF(c_hrs!J15&gt;0,ROUND((c_ini!J15-MAX(c_prev!J15,Rol!I$6))*24,2),"")</f>
      </c>
      <c r="K15">
        <f>IF(c_hrs!K15&gt;0,ROUND((c_ini!K15-MAX(c_prev!K15,Rol!I$6))*24,2),"")</f>
      </c>
      <c r="L15">
        <f>IF(c_hrs!L15&gt;0,ROUND((c_ini!L15-MAX(c_prev!L15,Rol!I$6))*24,2),"")</f>
      </c>
      <c r="M15">
        <f>IF(c_hrs!M15&gt;0,ROUND((c_ini!M15-MAX(c_prev!M15,Rol!I$6))*24,2),"")</f>
      </c>
      <c r="N15">
        <f>IF(c_hrs!N15&gt;0,ROUND((c_ini!N15-MAX(c_prev!N15,Rol!I$6))*24,2),"")</f>
      </c>
      <c r="O15">
        <f>IF(c_hrs!O15&gt;0,ROUND((c_ini!O15-MAX(c_prev!O15,Rol!I$6))*24,2),"")</f>
      </c>
      <c r="P15">
        <f>IF(c_hrs!P15&gt;0,ROUND((c_ini!P15-MAX(c_prev!P15,Rol!P$6))*24,2),"")</f>
      </c>
      <c r="Q15">
        <f>IF(c_hrs!Q15&gt;0,ROUND((c_ini!Q15-MAX(c_prev!Q15,Rol!P$6))*24,2),"")</f>
      </c>
      <c r="R15">
        <f>IF(c_hrs!R15&gt;0,ROUND((c_ini!R15-MAX(c_prev!R15,Rol!P$6))*24,2),"")</f>
      </c>
      <c r="S15">
        <f>IF(c_hrs!S15&gt;0,ROUND((c_ini!S15-MAX(c_prev!S15,Rol!P$6))*24,2),"")</f>
      </c>
      <c r="T15">
        <f>IF(c_hrs!T15&gt;0,ROUND((c_ini!T15-MAX(c_prev!T15,Rol!P$6))*24,2),"")</f>
      </c>
      <c r="U15">
        <f>IF(c_hrs!U15&gt;0,ROUND((c_ini!U15-MAX(c_prev!U15,Rol!P$6))*24,2),"")</f>
      </c>
      <c r="V15">
        <f>IF(c_hrs!V15&gt;0,ROUND((c_ini!V15-MAX(c_prev!V15,Rol!P$6))*24,2),"")</f>
      </c>
      <c r="W15">
        <f>IF(c_hrs!W15&gt;0,ROUND((c_ini!W15-MAX(c_prev!W15,Rol!W$6))*24,2),"")</f>
      </c>
      <c r="X15">
        <f>IF(c_hrs!X15&gt;0,ROUND((c_ini!X15-MAX(c_prev!X15,Rol!W$6))*24,2),"")</f>
      </c>
      <c r="Y15">
        <f>IF(c_hrs!Y15&gt;0,ROUND((c_ini!Y15-MAX(c_prev!Y15,Rol!W$6))*24,2),"")</f>
      </c>
      <c r="Z15">
        <f>IF(c_hrs!Z15&gt;0,ROUND((c_ini!Z15-MAX(c_prev!Z15,Rol!W$6))*24,2),"")</f>
      </c>
      <c r="AA15">
        <f>IF(c_hrs!AA15&gt;0,ROUND((c_ini!AA15-MAX(c_prev!AA15,Rol!W$6))*24,2),"")</f>
      </c>
      <c r="AB15">
        <f>IF(c_hrs!AB15&gt;0,ROUND((c_ini!AB15-MAX(c_prev!AB15,Rol!W$6))*24,2),"")</f>
      </c>
      <c r="AC15">
        <f>IF(c_hrs!AC15&gt;0,ROUND((c_ini!AC15-MAX(c_prev!AC15,Rol!W$6))*24,2),"")</f>
      </c>
      <c r="AD15">
        <f>IF(c_hrs!AD15&gt;0,ROUND((c_ini!AD15-MAX(c_prev!AD15,Rol!AD$6))*24,2),"")</f>
      </c>
      <c r="AE15">
        <f>IF(c_hrs!AE15&gt;0,ROUND((c_ini!AE15-MAX(c_prev!AE15,Rol!AD$6))*24,2),"")</f>
      </c>
      <c r="AF15">
        <f>IF(c_hrs!AF15&gt;0,ROUND((c_ini!AF15-MAX(c_prev!AF15,Rol!AD$6))*24,2),"")</f>
      </c>
      <c r="AG15">
        <f>IF(c_hrs!AG15&gt;0,ROUND((c_ini!AG15-MAX(c_prev!AG15,Rol!AD$6))*24,2),"")</f>
      </c>
      <c r="AH15">
        <f>IF(c_hrs!AH15&gt;0,ROUND((c_ini!AH15-MAX(c_prev!AH15,Rol!AD$6))*24,2),"")</f>
      </c>
      <c r="AI15">
        <f>IF(c_hrs!AI15&gt;0,ROUND((c_ini!AI15-MAX(c_prev!AI15,Rol!AD$6))*24,2),"")</f>
      </c>
      <c r="AJ15">
        <f>IF(c_hrs!AJ15&gt;0,ROUND((c_ini!AJ15-MAX(c_prev!AJ15,Rol!AD$6))*24,2),"")</f>
      </c>
    </row>
    <row r="16" spans="2:36" x14ac:dyDescent="0.25">
      <c r="B16">
        <f>IF(c_hrs!B16&gt;0,ROUND((c_ini!B16-MAX(c_prev!B16,Rol!B$6))*24,2),"")</f>
      </c>
      <c r="C16">
        <f>IF(c_hrs!C16&gt;0,ROUND((c_ini!C16-MAX(c_prev!C16,Rol!B$6))*24,2),"")</f>
      </c>
      <c r="D16">
        <f>IF(c_hrs!D16&gt;0,ROUND((c_ini!D16-MAX(c_prev!D16,Rol!B$6))*24,2),"")</f>
      </c>
      <c r="E16">
        <f>IF(c_hrs!E16&gt;0,ROUND((c_ini!E16-MAX(c_prev!E16,Rol!B$6))*24,2),"")</f>
      </c>
      <c r="F16">
        <f>IF(c_hrs!F16&gt;0,ROUND((c_ini!F16-MAX(c_prev!F16,Rol!B$6))*24,2),"")</f>
      </c>
      <c r="G16">
        <f>IF(c_hrs!G16&gt;0,ROUND((c_ini!G16-MAX(c_prev!G16,Rol!B$6))*24,2),"")</f>
      </c>
      <c r="H16">
        <f>IF(c_hrs!H16&gt;0,ROUND((c_ini!H16-MAX(c_prev!H16,Rol!B$6))*24,2),"")</f>
      </c>
      <c r="I16">
        <f>IF(c_hrs!I16&gt;0,ROUND((c_ini!I16-MAX(c_prev!I16,Rol!I$6))*24,2),"")</f>
      </c>
      <c r="J16">
        <f>IF(c_hrs!J16&gt;0,ROUND((c_ini!J16-MAX(c_prev!J16,Rol!I$6))*24,2),"")</f>
      </c>
      <c r="K16">
        <f>IF(c_hrs!K16&gt;0,ROUND((c_ini!K16-MAX(c_prev!K16,Rol!I$6))*24,2),"")</f>
      </c>
      <c r="L16">
        <f>IF(c_hrs!L16&gt;0,ROUND((c_ini!L16-MAX(c_prev!L16,Rol!I$6))*24,2),"")</f>
      </c>
      <c r="M16">
        <f>IF(c_hrs!M16&gt;0,ROUND((c_ini!M16-MAX(c_prev!M16,Rol!I$6))*24,2),"")</f>
      </c>
      <c r="N16">
        <f>IF(c_hrs!N16&gt;0,ROUND((c_ini!N16-MAX(c_prev!N16,Rol!I$6))*24,2),"")</f>
      </c>
      <c r="O16">
        <f>IF(c_hrs!O16&gt;0,ROUND((c_ini!O16-MAX(c_prev!O16,Rol!I$6))*24,2),"")</f>
      </c>
      <c r="P16">
        <f>IF(c_hrs!P16&gt;0,ROUND((c_ini!P16-MAX(c_prev!P16,Rol!P$6))*24,2),"")</f>
      </c>
      <c r="Q16">
        <f>IF(c_hrs!Q16&gt;0,ROUND((c_ini!Q16-MAX(c_prev!Q16,Rol!P$6))*24,2),"")</f>
      </c>
      <c r="R16">
        <f>IF(c_hrs!R16&gt;0,ROUND((c_ini!R16-MAX(c_prev!R16,Rol!P$6))*24,2),"")</f>
      </c>
      <c r="S16">
        <f>IF(c_hrs!S16&gt;0,ROUND((c_ini!S16-MAX(c_prev!S16,Rol!P$6))*24,2),"")</f>
      </c>
      <c r="T16">
        <f>IF(c_hrs!T16&gt;0,ROUND((c_ini!T16-MAX(c_prev!T16,Rol!P$6))*24,2),"")</f>
      </c>
      <c r="U16">
        <f>IF(c_hrs!U16&gt;0,ROUND((c_ini!U16-MAX(c_prev!U16,Rol!P$6))*24,2),"")</f>
      </c>
      <c r="V16">
        <f>IF(c_hrs!V16&gt;0,ROUND((c_ini!V16-MAX(c_prev!V16,Rol!P$6))*24,2),"")</f>
      </c>
      <c r="W16">
        <f>IF(c_hrs!W16&gt;0,ROUND((c_ini!W16-MAX(c_prev!W16,Rol!W$6))*24,2),"")</f>
      </c>
      <c r="X16">
        <f>IF(c_hrs!X16&gt;0,ROUND((c_ini!X16-MAX(c_prev!X16,Rol!W$6))*24,2),"")</f>
      </c>
      <c r="Y16">
        <f>IF(c_hrs!Y16&gt;0,ROUND((c_ini!Y16-MAX(c_prev!Y16,Rol!W$6))*24,2),"")</f>
      </c>
      <c r="Z16">
        <f>IF(c_hrs!Z16&gt;0,ROUND((c_ini!Z16-MAX(c_prev!Z16,Rol!W$6))*24,2),"")</f>
      </c>
      <c r="AA16">
        <f>IF(c_hrs!AA16&gt;0,ROUND((c_ini!AA16-MAX(c_prev!AA16,Rol!W$6))*24,2),"")</f>
      </c>
      <c r="AB16">
        <f>IF(c_hrs!AB16&gt;0,ROUND((c_ini!AB16-MAX(c_prev!AB16,Rol!W$6))*24,2),"")</f>
      </c>
      <c r="AC16">
        <f>IF(c_hrs!AC16&gt;0,ROUND((c_ini!AC16-MAX(c_prev!AC16,Rol!W$6))*24,2),"")</f>
      </c>
      <c r="AD16">
        <f>IF(c_hrs!AD16&gt;0,ROUND((c_ini!AD16-MAX(c_prev!AD16,Rol!AD$6))*24,2),"")</f>
      </c>
      <c r="AE16">
        <f>IF(c_hrs!AE16&gt;0,ROUND((c_ini!AE16-MAX(c_prev!AE16,Rol!AD$6))*24,2),"")</f>
      </c>
      <c r="AF16">
        <f>IF(c_hrs!AF16&gt;0,ROUND((c_ini!AF16-MAX(c_prev!AF16,Rol!AD$6))*24,2),"")</f>
      </c>
      <c r="AG16">
        <f>IF(c_hrs!AG16&gt;0,ROUND((c_ini!AG16-MAX(c_prev!AG16,Rol!AD$6))*24,2),"")</f>
      </c>
      <c r="AH16">
        <f>IF(c_hrs!AH16&gt;0,ROUND((c_ini!AH16-MAX(c_prev!AH16,Rol!AD$6))*24,2),"")</f>
      </c>
      <c r="AI16">
        <f>IF(c_hrs!AI16&gt;0,ROUND((c_ini!AI16-MAX(c_prev!AI16,Rol!AD$6))*24,2),"")</f>
      </c>
      <c r="AJ16">
        <f>IF(c_hrs!AJ16&gt;0,ROUND((c_ini!AJ16-MAX(c_prev!AJ16,Rol!AD$6))*24,2),"")</f>
      </c>
    </row>
    <row r="17" spans="2:36" x14ac:dyDescent="0.25">
      <c r="B17">
        <f>IF(c_hrs!B17&gt;0,ROUND((c_ini!B17-MAX(c_prev!B17,Rol!B$6))*24,2),"")</f>
      </c>
      <c r="C17">
        <f>IF(c_hrs!C17&gt;0,ROUND((c_ini!C17-MAX(c_prev!C17,Rol!B$6))*24,2),"")</f>
      </c>
      <c r="D17">
        <f>IF(c_hrs!D17&gt;0,ROUND((c_ini!D17-MAX(c_prev!D17,Rol!B$6))*24,2),"")</f>
      </c>
      <c r="E17">
        <f>IF(c_hrs!E17&gt;0,ROUND((c_ini!E17-MAX(c_prev!E17,Rol!B$6))*24,2),"")</f>
      </c>
      <c r="F17">
        <f>IF(c_hrs!F17&gt;0,ROUND((c_ini!F17-MAX(c_prev!F17,Rol!B$6))*24,2),"")</f>
      </c>
      <c r="G17">
        <f>IF(c_hrs!G17&gt;0,ROUND((c_ini!G17-MAX(c_prev!G17,Rol!B$6))*24,2),"")</f>
      </c>
      <c r="H17">
        <f>IF(c_hrs!H17&gt;0,ROUND((c_ini!H17-MAX(c_prev!H17,Rol!B$6))*24,2),"")</f>
      </c>
      <c r="I17">
        <f>IF(c_hrs!I17&gt;0,ROUND((c_ini!I17-MAX(c_prev!I17,Rol!I$6))*24,2),"")</f>
      </c>
      <c r="J17">
        <f>IF(c_hrs!J17&gt;0,ROUND((c_ini!J17-MAX(c_prev!J17,Rol!I$6))*24,2),"")</f>
      </c>
      <c r="K17">
        <f>IF(c_hrs!K17&gt;0,ROUND((c_ini!K17-MAX(c_prev!K17,Rol!I$6))*24,2),"")</f>
      </c>
      <c r="L17">
        <f>IF(c_hrs!L17&gt;0,ROUND((c_ini!L17-MAX(c_prev!L17,Rol!I$6))*24,2),"")</f>
      </c>
      <c r="M17">
        <f>IF(c_hrs!M17&gt;0,ROUND((c_ini!M17-MAX(c_prev!M17,Rol!I$6))*24,2),"")</f>
      </c>
      <c r="N17">
        <f>IF(c_hrs!N17&gt;0,ROUND((c_ini!N17-MAX(c_prev!N17,Rol!I$6))*24,2),"")</f>
      </c>
      <c r="O17">
        <f>IF(c_hrs!O17&gt;0,ROUND((c_ini!O17-MAX(c_prev!O17,Rol!I$6))*24,2),"")</f>
      </c>
      <c r="P17">
        <f>IF(c_hrs!P17&gt;0,ROUND((c_ini!P17-MAX(c_prev!P17,Rol!P$6))*24,2),"")</f>
      </c>
      <c r="Q17">
        <f>IF(c_hrs!Q17&gt;0,ROUND((c_ini!Q17-MAX(c_prev!Q17,Rol!P$6))*24,2),"")</f>
      </c>
      <c r="R17">
        <f>IF(c_hrs!R17&gt;0,ROUND((c_ini!R17-MAX(c_prev!R17,Rol!P$6))*24,2),"")</f>
      </c>
      <c r="S17">
        <f>IF(c_hrs!S17&gt;0,ROUND((c_ini!S17-MAX(c_prev!S17,Rol!P$6))*24,2),"")</f>
      </c>
      <c r="T17">
        <f>IF(c_hrs!T17&gt;0,ROUND((c_ini!T17-MAX(c_prev!T17,Rol!P$6))*24,2),"")</f>
      </c>
      <c r="U17">
        <f>IF(c_hrs!U17&gt;0,ROUND((c_ini!U17-MAX(c_prev!U17,Rol!P$6))*24,2),"")</f>
      </c>
      <c r="V17">
        <f>IF(c_hrs!V17&gt;0,ROUND((c_ini!V17-MAX(c_prev!V17,Rol!P$6))*24,2),"")</f>
      </c>
      <c r="W17">
        <f>IF(c_hrs!W17&gt;0,ROUND((c_ini!W17-MAX(c_prev!W17,Rol!W$6))*24,2),"")</f>
      </c>
      <c r="X17">
        <f>IF(c_hrs!X17&gt;0,ROUND((c_ini!X17-MAX(c_prev!X17,Rol!W$6))*24,2),"")</f>
      </c>
      <c r="Y17">
        <f>IF(c_hrs!Y17&gt;0,ROUND((c_ini!Y17-MAX(c_prev!Y17,Rol!W$6))*24,2),"")</f>
      </c>
      <c r="Z17">
        <f>IF(c_hrs!Z17&gt;0,ROUND((c_ini!Z17-MAX(c_prev!Z17,Rol!W$6))*24,2),"")</f>
      </c>
      <c r="AA17">
        <f>IF(c_hrs!AA17&gt;0,ROUND((c_ini!AA17-MAX(c_prev!AA17,Rol!W$6))*24,2),"")</f>
      </c>
      <c r="AB17">
        <f>IF(c_hrs!AB17&gt;0,ROUND((c_ini!AB17-MAX(c_prev!AB17,Rol!W$6))*24,2),"")</f>
      </c>
      <c r="AC17">
        <f>IF(c_hrs!AC17&gt;0,ROUND((c_ini!AC17-MAX(c_prev!AC17,Rol!W$6))*24,2),"")</f>
      </c>
      <c r="AD17">
        <f>IF(c_hrs!AD17&gt;0,ROUND((c_ini!AD17-MAX(c_prev!AD17,Rol!AD$6))*24,2),"")</f>
      </c>
      <c r="AE17">
        <f>IF(c_hrs!AE17&gt;0,ROUND((c_ini!AE17-MAX(c_prev!AE17,Rol!AD$6))*24,2),"")</f>
      </c>
      <c r="AF17">
        <f>IF(c_hrs!AF17&gt;0,ROUND((c_ini!AF17-MAX(c_prev!AF17,Rol!AD$6))*24,2),"")</f>
      </c>
      <c r="AG17">
        <f>IF(c_hrs!AG17&gt;0,ROUND((c_ini!AG17-MAX(c_prev!AG17,Rol!AD$6))*24,2),"")</f>
      </c>
      <c r="AH17">
        <f>IF(c_hrs!AH17&gt;0,ROUND((c_ini!AH17-MAX(c_prev!AH17,Rol!AD$6))*24,2),"")</f>
      </c>
      <c r="AI17">
        <f>IF(c_hrs!AI17&gt;0,ROUND((c_ini!AI17-MAX(c_prev!AI17,Rol!AD$6))*24,2),"")</f>
      </c>
      <c r="AJ17">
        <f>IF(c_hrs!AJ17&gt;0,ROUND((c_ini!AJ17-MAX(c_prev!AJ17,Rol!AD$6))*24,2),"")</f>
      </c>
    </row>
    <row r="18" spans="2:36" x14ac:dyDescent="0.25">
      <c r="B18">
        <f>IF(c_hrs!B18&gt;0,ROUND((c_ini!B18-MAX(c_prev!B18,Rol!B$6))*24,2),"")</f>
      </c>
      <c r="C18">
        <f>IF(c_hrs!C18&gt;0,ROUND((c_ini!C18-MAX(c_prev!C18,Rol!B$6))*24,2),"")</f>
      </c>
      <c r="D18">
        <f>IF(c_hrs!D18&gt;0,ROUND((c_ini!D18-MAX(c_prev!D18,Rol!B$6))*24,2),"")</f>
      </c>
      <c r="E18">
        <f>IF(c_hrs!E18&gt;0,ROUND((c_ini!E18-MAX(c_prev!E18,Rol!B$6))*24,2),"")</f>
      </c>
      <c r="F18">
        <f>IF(c_hrs!F18&gt;0,ROUND((c_ini!F18-MAX(c_prev!F18,Rol!B$6))*24,2),"")</f>
      </c>
      <c r="G18">
        <f>IF(c_hrs!G18&gt;0,ROUND((c_ini!G18-MAX(c_prev!G18,Rol!B$6))*24,2),"")</f>
      </c>
      <c r="H18">
        <f>IF(c_hrs!H18&gt;0,ROUND((c_ini!H18-MAX(c_prev!H18,Rol!B$6))*24,2),"")</f>
      </c>
      <c r="I18">
        <f>IF(c_hrs!I18&gt;0,ROUND((c_ini!I18-MAX(c_prev!I18,Rol!I$6))*24,2),"")</f>
      </c>
      <c r="J18">
        <f>IF(c_hrs!J18&gt;0,ROUND((c_ini!J18-MAX(c_prev!J18,Rol!I$6))*24,2),"")</f>
      </c>
      <c r="K18">
        <f>IF(c_hrs!K18&gt;0,ROUND((c_ini!K18-MAX(c_prev!K18,Rol!I$6))*24,2),"")</f>
      </c>
      <c r="L18">
        <f>IF(c_hrs!L18&gt;0,ROUND((c_ini!L18-MAX(c_prev!L18,Rol!I$6))*24,2),"")</f>
      </c>
      <c r="M18">
        <f>IF(c_hrs!M18&gt;0,ROUND((c_ini!M18-MAX(c_prev!M18,Rol!I$6))*24,2),"")</f>
      </c>
      <c r="N18">
        <f>IF(c_hrs!N18&gt;0,ROUND((c_ini!N18-MAX(c_prev!N18,Rol!I$6))*24,2),"")</f>
      </c>
      <c r="O18">
        <f>IF(c_hrs!O18&gt;0,ROUND((c_ini!O18-MAX(c_prev!O18,Rol!I$6))*24,2),"")</f>
      </c>
      <c r="P18">
        <f>IF(c_hrs!P18&gt;0,ROUND((c_ini!P18-MAX(c_prev!P18,Rol!P$6))*24,2),"")</f>
      </c>
      <c r="Q18">
        <f>IF(c_hrs!Q18&gt;0,ROUND((c_ini!Q18-MAX(c_prev!Q18,Rol!P$6))*24,2),"")</f>
      </c>
      <c r="R18">
        <f>IF(c_hrs!R18&gt;0,ROUND((c_ini!R18-MAX(c_prev!R18,Rol!P$6))*24,2),"")</f>
      </c>
      <c r="S18">
        <f>IF(c_hrs!S18&gt;0,ROUND((c_ini!S18-MAX(c_prev!S18,Rol!P$6))*24,2),"")</f>
      </c>
      <c r="T18">
        <f>IF(c_hrs!T18&gt;0,ROUND((c_ini!T18-MAX(c_prev!T18,Rol!P$6))*24,2),"")</f>
      </c>
      <c r="U18">
        <f>IF(c_hrs!U18&gt;0,ROUND((c_ini!U18-MAX(c_prev!U18,Rol!P$6))*24,2),"")</f>
      </c>
      <c r="V18">
        <f>IF(c_hrs!V18&gt;0,ROUND((c_ini!V18-MAX(c_prev!V18,Rol!P$6))*24,2),"")</f>
      </c>
      <c r="W18">
        <f>IF(c_hrs!W18&gt;0,ROUND((c_ini!W18-MAX(c_prev!W18,Rol!W$6))*24,2),"")</f>
      </c>
      <c r="X18">
        <f>IF(c_hrs!X18&gt;0,ROUND((c_ini!X18-MAX(c_prev!X18,Rol!W$6))*24,2),"")</f>
      </c>
      <c r="Y18">
        <f>IF(c_hrs!Y18&gt;0,ROUND((c_ini!Y18-MAX(c_prev!Y18,Rol!W$6))*24,2),"")</f>
      </c>
      <c r="Z18">
        <f>IF(c_hrs!Z18&gt;0,ROUND((c_ini!Z18-MAX(c_prev!Z18,Rol!W$6))*24,2),"")</f>
      </c>
      <c r="AA18">
        <f>IF(c_hrs!AA18&gt;0,ROUND((c_ini!AA18-MAX(c_prev!AA18,Rol!W$6))*24,2),"")</f>
      </c>
      <c r="AB18">
        <f>IF(c_hrs!AB18&gt;0,ROUND((c_ini!AB18-MAX(c_prev!AB18,Rol!W$6))*24,2),"")</f>
      </c>
      <c r="AC18">
        <f>IF(c_hrs!AC18&gt;0,ROUND((c_ini!AC18-MAX(c_prev!AC18,Rol!W$6))*24,2),"")</f>
      </c>
      <c r="AD18">
        <f>IF(c_hrs!AD18&gt;0,ROUND((c_ini!AD18-MAX(c_prev!AD18,Rol!AD$6))*24,2),"")</f>
      </c>
      <c r="AE18">
        <f>IF(c_hrs!AE18&gt;0,ROUND((c_ini!AE18-MAX(c_prev!AE18,Rol!AD$6))*24,2),"")</f>
      </c>
      <c r="AF18">
        <f>IF(c_hrs!AF18&gt;0,ROUND((c_ini!AF18-MAX(c_prev!AF18,Rol!AD$6))*24,2),"")</f>
      </c>
      <c r="AG18">
        <f>IF(c_hrs!AG18&gt;0,ROUND((c_ini!AG18-MAX(c_prev!AG18,Rol!AD$6))*24,2),"")</f>
      </c>
      <c r="AH18">
        <f>IF(c_hrs!AH18&gt;0,ROUND((c_ini!AH18-MAX(c_prev!AH18,Rol!AD$6))*24,2),"")</f>
      </c>
      <c r="AI18">
        <f>IF(c_hrs!AI18&gt;0,ROUND((c_ini!AI18-MAX(c_prev!AI18,Rol!AD$6))*24,2),"")</f>
      </c>
      <c r="AJ18">
        <f>IF(c_hrs!AJ18&gt;0,ROUND((c_ini!AJ18-MAX(c_prev!AJ18,Rol!AD$6))*24,2),"")</f>
      </c>
    </row>
    <row r="19" spans="2:36" x14ac:dyDescent="0.25">
      <c r="B19">
        <f>IF(c_hrs!B19&gt;0,ROUND((c_ini!B19-MAX(c_prev!B19,Rol!B$6))*24,2),"")</f>
      </c>
      <c r="C19">
        <f>IF(c_hrs!C19&gt;0,ROUND((c_ini!C19-MAX(c_prev!C19,Rol!B$6))*24,2),"")</f>
      </c>
      <c r="D19">
        <f>IF(c_hrs!D19&gt;0,ROUND((c_ini!D19-MAX(c_prev!D19,Rol!B$6))*24,2),"")</f>
      </c>
      <c r="E19">
        <f>IF(c_hrs!E19&gt;0,ROUND((c_ini!E19-MAX(c_prev!E19,Rol!B$6))*24,2),"")</f>
      </c>
      <c r="F19">
        <f>IF(c_hrs!F19&gt;0,ROUND((c_ini!F19-MAX(c_prev!F19,Rol!B$6))*24,2),"")</f>
      </c>
      <c r="G19">
        <f>IF(c_hrs!G19&gt;0,ROUND((c_ini!G19-MAX(c_prev!G19,Rol!B$6))*24,2),"")</f>
      </c>
      <c r="H19">
        <f>IF(c_hrs!H19&gt;0,ROUND((c_ini!H19-MAX(c_prev!H19,Rol!B$6))*24,2),"")</f>
      </c>
      <c r="I19">
        <f>IF(c_hrs!I19&gt;0,ROUND((c_ini!I19-MAX(c_prev!I19,Rol!I$6))*24,2),"")</f>
      </c>
      <c r="J19">
        <f>IF(c_hrs!J19&gt;0,ROUND((c_ini!J19-MAX(c_prev!J19,Rol!I$6))*24,2),"")</f>
      </c>
      <c r="K19">
        <f>IF(c_hrs!K19&gt;0,ROUND((c_ini!K19-MAX(c_prev!K19,Rol!I$6))*24,2),"")</f>
      </c>
      <c r="L19">
        <f>IF(c_hrs!L19&gt;0,ROUND((c_ini!L19-MAX(c_prev!L19,Rol!I$6))*24,2),"")</f>
      </c>
      <c r="M19">
        <f>IF(c_hrs!M19&gt;0,ROUND((c_ini!M19-MAX(c_prev!M19,Rol!I$6))*24,2),"")</f>
      </c>
      <c r="N19">
        <f>IF(c_hrs!N19&gt;0,ROUND((c_ini!N19-MAX(c_prev!N19,Rol!I$6))*24,2),"")</f>
      </c>
      <c r="O19">
        <f>IF(c_hrs!O19&gt;0,ROUND((c_ini!O19-MAX(c_prev!O19,Rol!I$6))*24,2),"")</f>
      </c>
      <c r="P19">
        <f>IF(c_hrs!P19&gt;0,ROUND((c_ini!P19-MAX(c_prev!P19,Rol!P$6))*24,2),"")</f>
      </c>
      <c r="Q19">
        <f>IF(c_hrs!Q19&gt;0,ROUND((c_ini!Q19-MAX(c_prev!Q19,Rol!P$6))*24,2),"")</f>
      </c>
      <c r="R19">
        <f>IF(c_hrs!R19&gt;0,ROUND((c_ini!R19-MAX(c_prev!R19,Rol!P$6))*24,2),"")</f>
      </c>
      <c r="S19">
        <f>IF(c_hrs!S19&gt;0,ROUND((c_ini!S19-MAX(c_prev!S19,Rol!P$6))*24,2),"")</f>
      </c>
      <c r="T19">
        <f>IF(c_hrs!T19&gt;0,ROUND((c_ini!T19-MAX(c_prev!T19,Rol!P$6))*24,2),"")</f>
      </c>
      <c r="U19">
        <f>IF(c_hrs!U19&gt;0,ROUND((c_ini!U19-MAX(c_prev!U19,Rol!P$6))*24,2),"")</f>
      </c>
      <c r="V19">
        <f>IF(c_hrs!V19&gt;0,ROUND((c_ini!V19-MAX(c_prev!V19,Rol!P$6))*24,2),"")</f>
      </c>
      <c r="W19">
        <f>IF(c_hrs!W19&gt;0,ROUND((c_ini!W19-MAX(c_prev!W19,Rol!W$6))*24,2),"")</f>
      </c>
      <c r="X19">
        <f>IF(c_hrs!X19&gt;0,ROUND((c_ini!X19-MAX(c_prev!X19,Rol!W$6))*24,2),"")</f>
      </c>
      <c r="Y19">
        <f>IF(c_hrs!Y19&gt;0,ROUND((c_ini!Y19-MAX(c_prev!Y19,Rol!W$6))*24,2),"")</f>
      </c>
      <c r="Z19">
        <f>IF(c_hrs!Z19&gt;0,ROUND((c_ini!Z19-MAX(c_prev!Z19,Rol!W$6))*24,2),"")</f>
      </c>
      <c r="AA19">
        <f>IF(c_hrs!AA19&gt;0,ROUND((c_ini!AA19-MAX(c_prev!AA19,Rol!W$6))*24,2),"")</f>
      </c>
      <c r="AB19">
        <f>IF(c_hrs!AB19&gt;0,ROUND((c_ini!AB19-MAX(c_prev!AB19,Rol!W$6))*24,2),"")</f>
      </c>
      <c r="AC19">
        <f>IF(c_hrs!AC19&gt;0,ROUND((c_ini!AC19-MAX(c_prev!AC19,Rol!W$6))*24,2),"")</f>
      </c>
      <c r="AD19">
        <f>IF(c_hrs!AD19&gt;0,ROUND((c_ini!AD19-MAX(c_prev!AD19,Rol!AD$6))*24,2),"")</f>
      </c>
      <c r="AE19">
        <f>IF(c_hrs!AE19&gt;0,ROUND((c_ini!AE19-MAX(c_prev!AE19,Rol!AD$6))*24,2),"")</f>
      </c>
      <c r="AF19">
        <f>IF(c_hrs!AF19&gt;0,ROUND((c_ini!AF19-MAX(c_prev!AF19,Rol!AD$6))*24,2),"")</f>
      </c>
      <c r="AG19">
        <f>IF(c_hrs!AG19&gt;0,ROUND((c_ini!AG19-MAX(c_prev!AG19,Rol!AD$6))*24,2),"")</f>
      </c>
      <c r="AH19">
        <f>IF(c_hrs!AH19&gt;0,ROUND((c_ini!AH19-MAX(c_prev!AH19,Rol!AD$6))*24,2),"")</f>
      </c>
      <c r="AI19">
        <f>IF(c_hrs!AI19&gt;0,ROUND((c_ini!AI19-MAX(c_prev!AI19,Rol!AD$6))*24,2),"")</f>
      </c>
      <c r="AJ19">
        <f>IF(c_hrs!AJ19&gt;0,ROUND((c_ini!AJ19-MAX(c_prev!AJ19,Rol!AD$6))*24,2),"")</f>
      </c>
    </row>
    <row r="20" spans="2:36" x14ac:dyDescent="0.25">
      <c r="B20">
        <f>IF(c_hrs!B20&gt;0,ROUND((c_ini!B20-MAX(c_prev!B20,Rol!B$6))*24,2),"")</f>
      </c>
      <c r="C20">
        <f>IF(c_hrs!C20&gt;0,ROUND((c_ini!C20-MAX(c_prev!C20,Rol!B$6))*24,2),"")</f>
      </c>
      <c r="D20">
        <f>IF(c_hrs!D20&gt;0,ROUND((c_ini!D20-MAX(c_prev!D20,Rol!B$6))*24,2),"")</f>
      </c>
      <c r="E20">
        <f>IF(c_hrs!E20&gt;0,ROUND((c_ini!E20-MAX(c_prev!E20,Rol!B$6))*24,2),"")</f>
      </c>
      <c r="F20">
        <f>IF(c_hrs!F20&gt;0,ROUND((c_ini!F20-MAX(c_prev!F20,Rol!B$6))*24,2),"")</f>
      </c>
      <c r="G20">
        <f>IF(c_hrs!G20&gt;0,ROUND((c_ini!G20-MAX(c_prev!G20,Rol!B$6))*24,2),"")</f>
      </c>
      <c r="H20">
        <f>IF(c_hrs!H20&gt;0,ROUND((c_ini!H20-MAX(c_prev!H20,Rol!B$6))*24,2),"")</f>
      </c>
      <c r="I20">
        <f>IF(c_hrs!I20&gt;0,ROUND((c_ini!I20-MAX(c_prev!I20,Rol!I$6))*24,2),"")</f>
      </c>
      <c r="J20">
        <f>IF(c_hrs!J20&gt;0,ROUND((c_ini!J20-MAX(c_prev!J20,Rol!I$6))*24,2),"")</f>
      </c>
      <c r="K20">
        <f>IF(c_hrs!K20&gt;0,ROUND((c_ini!K20-MAX(c_prev!K20,Rol!I$6))*24,2),"")</f>
      </c>
      <c r="L20">
        <f>IF(c_hrs!L20&gt;0,ROUND((c_ini!L20-MAX(c_prev!L20,Rol!I$6))*24,2),"")</f>
      </c>
      <c r="M20">
        <f>IF(c_hrs!M20&gt;0,ROUND((c_ini!M20-MAX(c_prev!M20,Rol!I$6))*24,2),"")</f>
      </c>
      <c r="N20">
        <f>IF(c_hrs!N20&gt;0,ROUND((c_ini!N20-MAX(c_prev!N20,Rol!I$6))*24,2),"")</f>
      </c>
      <c r="O20">
        <f>IF(c_hrs!O20&gt;0,ROUND((c_ini!O20-MAX(c_prev!O20,Rol!I$6))*24,2),"")</f>
      </c>
      <c r="P20">
        <f>IF(c_hrs!P20&gt;0,ROUND((c_ini!P20-MAX(c_prev!P20,Rol!P$6))*24,2),"")</f>
      </c>
      <c r="Q20">
        <f>IF(c_hrs!Q20&gt;0,ROUND((c_ini!Q20-MAX(c_prev!Q20,Rol!P$6))*24,2),"")</f>
      </c>
      <c r="R20">
        <f>IF(c_hrs!R20&gt;0,ROUND((c_ini!R20-MAX(c_prev!R20,Rol!P$6))*24,2),"")</f>
      </c>
      <c r="S20">
        <f>IF(c_hrs!S20&gt;0,ROUND((c_ini!S20-MAX(c_prev!S20,Rol!P$6))*24,2),"")</f>
      </c>
      <c r="T20">
        <f>IF(c_hrs!T20&gt;0,ROUND((c_ini!T20-MAX(c_prev!T20,Rol!P$6))*24,2),"")</f>
      </c>
      <c r="U20">
        <f>IF(c_hrs!U20&gt;0,ROUND((c_ini!U20-MAX(c_prev!U20,Rol!P$6))*24,2),"")</f>
      </c>
      <c r="V20">
        <f>IF(c_hrs!V20&gt;0,ROUND((c_ini!V20-MAX(c_prev!V20,Rol!P$6))*24,2),"")</f>
      </c>
      <c r="W20">
        <f>IF(c_hrs!W20&gt;0,ROUND((c_ini!W20-MAX(c_prev!W20,Rol!W$6))*24,2),"")</f>
      </c>
      <c r="X20">
        <f>IF(c_hrs!X20&gt;0,ROUND((c_ini!X20-MAX(c_prev!X20,Rol!W$6))*24,2),"")</f>
      </c>
      <c r="Y20">
        <f>IF(c_hrs!Y20&gt;0,ROUND((c_ini!Y20-MAX(c_prev!Y20,Rol!W$6))*24,2),"")</f>
      </c>
      <c r="Z20">
        <f>IF(c_hrs!Z20&gt;0,ROUND((c_ini!Z20-MAX(c_prev!Z20,Rol!W$6))*24,2),"")</f>
      </c>
      <c r="AA20">
        <f>IF(c_hrs!AA20&gt;0,ROUND((c_ini!AA20-MAX(c_prev!AA20,Rol!W$6))*24,2),"")</f>
      </c>
      <c r="AB20">
        <f>IF(c_hrs!AB20&gt;0,ROUND((c_ini!AB20-MAX(c_prev!AB20,Rol!W$6))*24,2),"")</f>
      </c>
      <c r="AC20">
        <f>IF(c_hrs!AC20&gt;0,ROUND((c_ini!AC20-MAX(c_prev!AC20,Rol!W$6))*24,2),"")</f>
      </c>
      <c r="AD20">
        <f>IF(c_hrs!AD20&gt;0,ROUND((c_ini!AD20-MAX(c_prev!AD20,Rol!AD$6))*24,2),"")</f>
      </c>
      <c r="AE20">
        <f>IF(c_hrs!AE20&gt;0,ROUND((c_ini!AE20-MAX(c_prev!AE20,Rol!AD$6))*24,2),"")</f>
      </c>
      <c r="AF20">
        <f>IF(c_hrs!AF20&gt;0,ROUND((c_ini!AF20-MAX(c_prev!AF20,Rol!AD$6))*24,2),"")</f>
      </c>
      <c r="AG20">
        <f>IF(c_hrs!AG20&gt;0,ROUND((c_ini!AG20-MAX(c_prev!AG20,Rol!AD$6))*24,2),"")</f>
      </c>
      <c r="AH20">
        <f>IF(c_hrs!AH20&gt;0,ROUND((c_ini!AH20-MAX(c_prev!AH20,Rol!AD$6))*24,2),"")</f>
      </c>
      <c r="AI20">
        <f>IF(c_hrs!AI20&gt;0,ROUND((c_ini!AI20-MAX(c_prev!AI20,Rol!AD$6))*24,2),"")</f>
      </c>
      <c r="AJ20">
        <f>IF(c_hrs!AJ20&gt;0,ROUND((c_ini!AJ20-MAX(c_prev!AJ20,Rol!AD$6))*24,2),"")</f>
      </c>
    </row>
    <row r="21" spans="2:36" x14ac:dyDescent="0.25">
      <c r="B21">
        <f>IF(c_hrs!B21&gt;0,ROUND((c_ini!B21-MAX(c_prev!B21,Rol!B$6))*24,2),"")</f>
      </c>
      <c r="C21">
        <f>IF(c_hrs!C21&gt;0,ROUND((c_ini!C21-MAX(c_prev!C21,Rol!B$6))*24,2),"")</f>
      </c>
      <c r="D21">
        <f>IF(c_hrs!D21&gt;0,ROUND((c_ini!D21-MAX(c_prev!D21,Rol!B$6))*24,2),"")</f>
      </c>
      <c r="E21">
        <f>IF(c_hrs!E21&gt;0,ROUND((c_ini!E21-MAX(c_prev!E21,Rol!B$6))*24,2),"")</f>
      </c>
      <c r="F21">
        <f>IF(c_hrs!F21&gt;0,ROUND((c_ini!F21-MAX(c_prev!F21,Rol!B$6))*24,2),"")</f>
      </c>
      <c r="G21">
        <f>IF(c_hrs!G21&gt;0,ROUND((c_ini!G21-MAX(c_prev!G21,Rol!B$6))*24,2),"")</f>
      </c>
      <c r="H21">
        <f>IF(c_hrs!H21&gt;0,ROUND((c_ini!H21-MAX(c_prev!H21,Rol!B$6))*24,2),"")</f>
      </c>
      <c r="I21">
        <f>IF(c_hrs!I21&gt;0,ROUND((c_ini!I21-MAX(c_prev!I21,Rol!I$6))*24,2),"")</f>
      </c>
      <c r="J21">
        <f>IF(c_hrs!J21&gt;0,ROUND((c_ini!J21-MAX(c_prev!J21,Rol!I$6))*24,2),"")</f>
      </c>
      <c r="K21">
        <f>IF(c_hrs!K21&gt;0,ROUND((c_ini!K21-MAX(c_prev!K21,Rol!I$6))*24,2),"")</f>
      </c>
      <c r="L21">
        <f>IF(c_hrs!L21&gt;0,ROUND((c_ini!L21-MAX(c_prev!L21,Rol!I$6))*24,2),"")</f>
      </c>
      <c r="M21">
        <f>IF(c_hrs!M21&gt;0,ROUND((c_ini!M21-MAX(c_prev!M21,Rol!I$6))*24,2),"")</f>
      </c>
      <c r="N21">
        <f>IF(c_hrs!N21&gt;0,ROUND((c_ini!N21-MAX(c_prev!N21,Rol!I$6))*24,2),"")</f>
      </c>
      <c r="O21">
        <f>IF(c_hrs!O21&gt;0,ROUND((c_ini!O21-MAX(c_prev!O21,Rol!I$6))*24,2),"")</f>
      </c>
      <c r="P21">
        <f>IF(c_hrs!P21&gt;0,ROUND((c_ini!P21-MAX(c_prev!P21,Rol!P$6))*24,2),"")</f>
      </c>
      <c r="Q21">
        <f>IF(c_hrs!Q21&gt;0,ROUND((c_ini!Q21-MAX(c_prev!Q21,Rol!P$6))*24,2),"")</f>
      </c>
      <c r="R21">
        <f>IF(c_hrs!R21&gt;0,ROUND((c_ini!R21-MAX(c_prev!R21,Rol!P$6))*24,2),"")</f>
      </c>
      <c r="S21">
        <f>IF(c_hrs!S21&gt;0,ROUND((c_ini!S21-MAX(c_prev!S21,Rol!P$6))*24,2),"")</f>
      </c>
      <c r="T21">
        <f>IF(c_hrs!T21&gt;0,ROUND((c_ini!T21-MAX(c_prev!T21,Rol!P$6))*24,2),"")</f>
      </c>
      <c r="U21">
        <f>IF(c_hrs!U21&gt;0,ROUND((c_ini!U21-MAX(c_prev!U21,Rol!P$6))*24,2),"")</f>
      </c>
      <c r="V21">
        <f>IF(c_hrs!V21&gt;0,ROUND((c_ini!V21-MAX(c_prev!V21,Rol!P$6))*24,2),"")</f>
      </c>
      <c r="W21">
        <f>IF(c_hrs!W21&gt;0,ROUND((c_ini!W21-MAX(c_prev!W21,Rol!W$6))*24,2),"")</f>
      </c>
      <c r="X21">
        <f>IF(c_hrs!X21&gt;0,ROUND((c_ini!X21-MAX(c_prev!X21,Rol!W$6))*24,2),"")</f>
      </c>
      <c r="Y21">
        <f>IF(c_hrs!Y21&gt;0,ROUND((c_ini!Y21-MAX(c_prev!Y21,Rol!W$6))*24,2),"")</f>
      </c>
      <c r="Z21">
        <f>IF(c_hrs!Z21&gt;0,ROUND((c_ini!Z21-MAX(c_prev!Z21,Rol!W$6))*24,2),"")</f>
      </c>
      <c r="AA21">
        <f>IF(c_hrs!AA21&gt;0,ROUND((c_ini!AA21-MAX(c_prev!AA21,Rol!W$6))*24,2),"")</f>
      </c>
      <c r="AB21">
        <f>IF(c_hrs!AB21&gt;0,ROUND((c_ini!AB21-MAX(c_prev!AB21,Rol!W$6))*24,2),"")</f>
      </c>
      <c r="AC21">
        <f>IF(c_hrs!AC21&gt;0,ROUND((c_ini!AC21-MAX(c_prev!AC21,Rol!W$6))*24,2),"")</f>
      </c>
      <c r="AD21">
        <f>IF(c_hrs!AD21&gt;0,ROUND((c_ini!AD21-MAX(c_prev!AD21,Rol!AD$6))*24,2),"")</f>
      </c>
      <c r="AE21">
        <f>IF(c_hrs!AE21&gt;0,ROUND((c_ini!AE21-MAX(c_prev!AE21,Rol!AD$6))*24,2),"")</f>
      </c>
      <c r="AF21">
        <f>IF(c_hrs!AF21&gt;0,ROUND((c_ini!AF21-MAX(c_prev!AF21,Rol!AD$6))*24,2),"")</f>
      </c>
      <c r="AG21">
        <f>IF(c_hrs!AG21&gt;0,ROUND((c_ini!AG21-MAX(c_prev!AG21,Rol!AD$6))*24,2),"")</f>
      </c>
      <c r="AH21">
        <f>IF(c_hrs!AH21&gt;0,ROUND((c_ini!AH21-MAX(c_prev!AH21,Rol!AD$6))*24,2),"")</f>
      </c>
      <c r="AI21">
        <f>IF(c_hrs!AI21&gt;0,ROUND((c_ini!AI21-MAX(c_prev!AI21,Rol!AD$6))*24,2),"")</f>
      </c>
      <c r="AJ21">
        <f>IF(c_hrs!AJ21&gt;0,ROUND((c_ini!AJ21-MAX(c_prev!AJ21,Rol!AD$6))*24,2),"")</f>
      </c>
    </row>
    <row r="22" spans="2:36" x14ac:dyDescent="0.25">
      <c r="B22">
        <f>IF(c_hrs!B22&gt;0,ROUND((c_ini!B22-MAX(c_prev!B22,Rol!B$6))*24,2),"")</f>
      </c>
      <c r="C22">
        <f>IF(c_hrs!C22&gt;0,ROUND((c_ini!C22-MAX(c_prev!C22,Rol!B$6))*24,2),"")</f>
      </c>
      <c r="D22">
        <f>IF(c_hrs!D22&gt;0,ROUND((c_ini!D22-MAX(c_prev!D22,Rol!B$6))*24,2),"")</f>
      </c>
      <c r="E22">
        <f>IF(c_hrs!E22&gt;0,ROUND((c_ini!E22-MAX(c_prev!E22,Rol!B$6))*24,2),"")</f>
      </c>
      <c r="F22">
        <f>IF(c_hrs!F22&gt;0,ROUND((c_ini!F22-MAX(c_prev!F22,Rol!B$6))*24,2),"")</f>
      </c>
      <c r="G22">
        <f>IF(c_hrs!G22&gt;0,ROUND((c_ini!G22-MAX(c_prev!G22,Rol!B$6))*24,2),"")</f>
      </c>
      <c r="H22">
        <f>IF(c_hrs!H22&gt;0,ROUND((c_ini!H22-MAX(c_prev!H22,Rol!B$6))*24,2),"")</f>
      </c>
      <c r="I22">
        <f>IF(c_hrs!I22&gt;0,ROUND((c_ini!I22-MAX(c_prev!I22,Rol!I$6))*24,2),"")</f>
      </c>
      <c r="J22">
        <f>IF(c_hrs!J22&gt;0,ROUND((c_ini!J22-MAX(c_prev!J22,Rol!I$6))*24,2),"")</f>
      </c>
      <c r="K22">
        <f>IF(c_hrs!K22&gt;0,ROUND((c_ini!K22-MAX(c_prev!K22,Rol!I$6))*24,2),"")</f>
      </c>
      <c r="L22">
        <f>IF(c_hrs!L22&gt;0,ROUND((c_ini!L22-MAX(c_prev!L22,Rol!I$6))*24,2),"")</f>
      </c>
      <c r="M22">
        <f>IF(c_hrs!M22&gt;0,ROUND((c_ini!M22-MAX(c_prev!M22,Rol!I$6))*24,2),"")</f>
      </c>
      <c r="N22">
        <f>IF(c_hrs!N22&gt;0,ROUND((c_ini!N22-MAX(c_prev!N22,Rol!I$6))*24,2),"")</f>
      </c>
      <c r="O22">
        <f>IF(c_hrs!O22&gt;0,ROUND((c_ini!O22-MAX(c_prev!O22,Rol!I$6))*24,2),"")</f>
      </c>
      <c r="P22">
        <f>IF(c_hrs!P22&gt;0,ROUND((c_ini!P22-MAX(c_prev!P22,Rol!P$6))*24,2),"")</f>
      </c>
      <c r="Q22">
        <f>IF(c_hrs!Q22&gt;0,ROUND((c_ini!Q22-MAX(c_prev!Q22,Rol!P$6))*24,2),"")</f>
      </c>
      <c r="R22">
        <f>IF(c_hrs!R22&gt;0,ROUND((c_ini!R22-MAX(c_prev!R22,Rol!P$6))*24,2),"")</f>
      </c>
      <c r="S22">
        <f>IF(c_hrs!S22&gt;0,ROUND((c_ini!S22-MAX(c_prev!S22,Rol!P$6))*24,2),"")</f>
      </c>
      <c r="T22">
        <f>IF(c_hrs!T22&gt;0,ROUND((c_ini!T22-MAX(c_prev!T22,Rol!P$6))*24,2),"")</f>
      </c>
      <c r="U22">
        <f>IF(c_hrs!U22&gt;0,ROUND((c_ini!U22-MAX(c_prev!U22,Rol!P$6))*24,2),"")</f>
      </c>
      <c r="V22">
        <f>IF(c_hrs!V22&gt;0,ROUND((c_ini!V22-MAX(c_prev!V22,Rol!P$6))*24,2),"")</f>
      </c>
      <c r="W22">
        <f>IF(c_hrs!W22&gt;0,ROUND((c_ini!W22-MAX(c_prev!W22,Rol!W$6))*24,2),"")</f>
      </c>
      <c r="X22">
        <f>IF(c_hrs!X22&gt;0,ROUND((c_ini!X22-MAX(c_prev!X22,Rol!W$6))*24,2),"")</f>
      </c>
      <c r="Y22">
        <f>IF(c_hrs!Y22&gt;0,ROUND((c_ini!Y22-MAX(c_prev!Y22,Rol!W$6))*24,2),"")</f>
      </c>
      <c r="Z22">
        <f>IF(c_hrs!Z22&gt;0,ROUND((c_ini!Z22-MAX(c_prev!Z22,Rol!W$6))*24,2),"")</f>
      </c>
      <c r="AA22">
        <f>IF(c_hrs!AA22&gt;0,ROUND((c_ini!AA22-MAX(c_prev!AA22,Rol!W$6))*24,2),"")</f>
      </c>
      <c r="AB22">
        <f>IF(c_hrs!AB22&gt;0,ROUND((c_ini!AB22-MAX(c_prev!AB22,Rol!W$6))*24,2),"")</f>
      </c>
      <c r="AC22">
        <f>IF(c_hrs!AC22&gt;0,ROUND((c_ini!AC22-MAX(c_prev!AC22,Rol!W$6))*24,2),"")</f>
      </c>
      <c r="AD22">
        <f>IF(c_hrs!AD22&gt;0,ROUND((c_ini!AD22-MAX(c_prev!AD22,Rol!AD$6))*24,2),"")</f>
      </c>
      <c r="AE22">
        <f>IF(c_hrs!AE22&gt;0,ROUND((c_ini!AE22-MAX(c_prev!AE22,Rol!AD$6))*24,2),"")</f>
      </c>
      <c r="AF22">
        <f>IF(c_hrs!AF22&gt;0,ROUND((c_ini!AF22-MAX(c_prev!AF22,Rol!AD$6))*24,2),"")</f>
      </c>
      <c r="AG22">
        <f>IF(c_hrs!AG22&gt;0,ROUND((c_ini!AG22-MAX(c_prev!AG22,Rol!AD$6))*24,2),"")</f>
      </c>
      <c r="AH22">
        <f>IF(c_hrs!AH22&gt;0,ROUND((c_ini!AH22-MAX(c_prev!AH22,Rol!AD$6))*24,2),"")</f>
      </c>
      <c r="AI22">
        <f>IF(c_hrs!AI22&gt;0,ROUND((c_ini!AI22-MAX(c_prev!AI22,Rol!AD$6))*24,2),"")</f>
      </c>
      <c r="AJ22">
        <f>IF(c_hrs!AJ22&gt;0,ROUND((c_ini!AJ22-MAX(c_prev!AJ22,Rol!AD$6))*24,2),"")</f>
      </c>
    </row>
    <row r="23" spans="2:36" x14ac:dyDescent="0.25">
      <c r="B23">
        <f>IF(c_hrs!B23&gt;0,ROUND((c_ini!B23-MAX(c_prev!B23,Rol!B$6))*24,2),"")</f>
      </c>
      <c r="C23">
        <f>IF(c_hrs!C23&gt;0,ROUND((c_ini!C23-MAX(c_prev!C23,Rol!B$6))*24,2),"")</f>
      </c>
      <c r="D23">
        <f>IF(c_hrs!D23&gt;0,ROUND((c_ini!D23-MAX(c_prev!D23,Rol!B$6))*24,2),"")</f>
      </c>
      <c r="E23">
        <f>IF(c_hrs!E23&gt;0,ROUND((c_ini!E23-MAX(c_prev!E23,Rol!B$6))*24,2),"")</f>
      </c>
      <c r="F23">
        <f>IF(c_hrs!F23&gt;0,ROUND((c_ini!F23-MAX(c_prev!F23,Rol!B$6))*24,2),"")</f>
      </c>
      <c r="G23">
        <f>IF(c_hrs!G23&gt;0,ROUND((c_ini!G23-MAX(c_prev!G23,Rol!B$6))*24,2),"")</f>
      </c>
      <c r="H23">
        <f>IF(c_hrs!H23&gt;0,ROUND((c_ini!H23-MAX(c_prev!H23,Rol!B$6))*24,2),"")</f>
      </c>
      <c r="I23">
        <f>IF(c_hrs!I23&gt;0,ROUND((c_ini!I23-MAX(c_prev!I23,Rol!I$6))*24,2),"")</f>
      </c>
      <c r="J23">
        <f>IF(c_hrs!J23&gt;0,ROUND((c_ini!J23-MAX(c_prev!J23,Rol!I$6))*24,2),"")</f>
      </c>
      <c r="K23">
        <f>IF(c_hrs!K23&gt;0,ROUND((c_ini!K23-MAX(c_prev!K23,Rol!I$6))*24,2),"")</f>
      </c>
      <c r="L23">
        <f>IF(c_hrs!L23&gt;0,ROUND((c_ini!L23-MAX(c_prev!L23,Rol!I$6))*24,2),"")</f>
      </c>
      <c r="M23">
        <f>IF(c_hrs!M23&gt;0,ROUND((c_ini!M23-MAX(c_prev!M23,Rol!I$6))*24,2),"")</f>
      </c>
      <c r="N23">
        <f>IF(c_hrs!N23&gt;0,ROUND((c_ini!N23-MAX(c_prev!N23,Rol!I$6))*24,2),"")</f>
      </c>
      <c r="O23">
        <f>IF(c_hrs!O23&gt;0,ROUND((c_ini!O23-MAX(c_prev!O23,Rol!I$6))*24,2),"")</f>
      </c>
      <c r="P23">
        <f>IF(c_hrs!P23&gt;0,ROUND((c_ini!P23-MAX(c_prev!P23,Rol!P$6))*24,2),"")</f>
      </c>
      <c r="Q23">
        <f>IF(c_hrs!Q23&gt;0,ROUND((c_ini!Q23-MAX(c_prev!Q23,Rol!P$6))*24,2),"")</f>
      </c>
      <c r="R23">
        <f>IF(c_hrs!R23&gt;0,ROUND((c_ini!R23-MAX(c_prev!R23,Rol!P$6))*24,2),"")</f>
      </c>
      <c r="S23">
        <f>IF(c_hrs!S23&gt;0,ROUND((c_ini!S23-MAX(c_prev!S23,Rol!P$6))*24,2),"")</f>
      </c>
      <c r="T23">
        <f>IF(c_hrs!T23&gt;0,ROUND((c_ini!T23-MAX(c_prev!T23,Rol!P$6))*24,2),"")</f>
      </c>
      <c r="U23">
        <f>IF(c_hrs!U23&gt;0,ROUND((c_ini!U23-MAX(c_prev!U23,Rol!P$6))*24,2),"")</f>
      </c>
      <c r="V23">
        <f>IF(c_hrs!V23&gt;0,ROUND((c_ini!V23-MAX(c_prev!V23,Rol!P$6))*24,2),"")</f>
      </c>
      <c r="W23">
        <f>IF(c_hrs!W23&gt;0,ROUND((c_ini!W23-MAX(c_prev!W23,Rol!W$6))*24,2),"")</f>
      </c>
      <c r="X23">
        <f>IF(c_hrs!X23&gt;0,ROUND((c_ini!X23-MAX(c_prev!X23,Rol!W$6))*24,2),"")</f>
      </c>
      <c r="Y23">
        <f>IF(c_hrs!Y23&gt;0,ROUND((c_ini!Y23-MAX(c_prev!Y23,Rol!W$6))*24,2),"")</f>
      </c>
      <c r="Z23">
        <f>IF(c_hrs!Z23&gt;0,ROUND((c_ini!Z23-MAX(c_prev!Z23,Rol!W$6))*24,2),"")</f>
      </c>
      <c r="AA23">
        <f>IF(c_hrs!AA23&gt;0,ROUND((c_ini!AA23-MAX(c_prev!AA23,Rol!W$6))*24,2),"")</f>
      </c>
      <c r="AB23">
        <f>IF(c_hrs!AB23&gt;0,ROUND((c_ini!AB23-MAX(c_prev!AB23,Rol!W$6))*24,2),"")</f>
      </c>
      <c r="AC23">
        <f>IF(c_hrs!AC23&gt;0,ROUND((c_ini!AC23-MAX(c_prev!AC23,Rol!W$6))*24,2),"")</f>
      </c>
      <c r="AD23">
        <f>IF(c_hrs!AD23&gt;0,ROUND((c_ini!AD23-MAX(c_prev!AD23,Rol!AD$6))*24,2),"")</f>
      </c>
      <c r="AE23">
        <f>IF(c_hrs!AE23&gt;0,ROUND((c_ini!AE23-MAX(c_prev!AE23,Rol!AD$6))*24,2),"")</f>
      </c>
      <c r="AF23">
        <f>IF(c_hrs!AF23&gt;0,ROUND((c_ini!AF23-MAX(c_prev!AF23,Rol!AD$6))*24,2),"")</f>
      </c>
      <c r="AG23">
        <f>IF(c_hrs!AG23&gt;0,ROUND((c_ini!AG23-MAX(c_prev!AG23,Rol!AD$6))*24,2),"")</f>
      </c>
      <c r="AH23">
        <f>IF(c_hrs!AH23&gt;0,ROUND((c_ini!AH23-MAX(c_prev!AH23,Rol!AD$6))*24,2),"")</f>
      </c>
      <c r="AI23">
        <f>IF(c_hrs!AI23&gt;0,ROUND((c_ini!AI23-MAX(c_prev!AI23,Rol!AD$6))*24,2),"")</f>
      </c>
      <c r="AJ23">
        <f>IF(c_hrs!AJ23&gt;0,ROUND((c_ini!AJ23-MAX(c_prev!AJ23,Rol!AD$6))*24,2),"")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AJ23"/>
  <sheetFormatPr defaultRowHeight="15" outlineLevelRow="0" outlineLevelCol="0" x14ac:dyDescent="55"/>
  <sheetData>
    <row r="9" spans="2:36" x14ac:dyDescent="0.25">
      <c r="B9">
        <f>IF(AND(c_hrs!B9&gt;0,Rol!B$8&lt;&gt;""),1,0)</f>
      </c>
      <c r="C9">
        <f>IF(AND(c_hrs!C9&gt;0,Rol!C$8&lt;&gt;""),1,0)</f>
      </c>
      <c r="D9">
        <f>IF(AND(c_hrs!D9&gt;0,Rol!D$8&lt;&gt;""),1,0)</f>
      </c>
      <c r="E9">
        <f>IF(AND(c_hrs!E9&gt;0,Rol!E$8&lt;&gt;""),1,0)</f>
      </c>
      <c r="F9">
        <f>IF(AND(c_hrs!F9&gt;0,Rol!F$8&lt;&gt;""),1,0)</f>
      </c>
      <c r="G9">
        <f>IF(AND(c_hrs!G9&gt;0,Rol!G$8&lt;&gt;""),1,0)</f>
      </c>
      <c r="H9">
        <f>IF(AND(c_hrs!H9&gt;0,Rol!H$8&lt;&gt;""),1,0)</f>
      </c>
      <c r="I9">
        <f>IF(AND(c_hrs!I9&gt;0,Rol!I$8&lt;&gt;""),1,0)</f>
      </c>
      <c r="J9">
        <f>IF(AND(c_hrs!J9&gt;0,Rol!J$8&lt;&gt;""),1,0)</f>
      </c>
      <c r="K9">
        <f>IF(AND(c_hrs!K9&gt;0,Rol!K$8&lt;&gt;""),1,0)</f>
      </c>
      <c r="L9">
        <f>IF(AND(c_hrs!L9&gt;0,Rol!L$8&lt;&gt;""),1,0)</f>
      </c>
      <c r="M9">
        <f>IF(AND(c_hrs!M9&gt;0,Rol!M$8&lt;&gt;""),1,0)</f>
      </c>
      <c r="N9">
        <f>IF(AND(c_hrs!N9&gt;0,Rol!N$8&lt;&gt;""),1,0)</f>
      </c>
      <c r="O9">
        <f>IF(AND(c_hrs!O9&gt;0,Rol!O$8&lt;&gt;""),1,0)</f>
      </c>
      <c r="P9">
        <f>IF(AND(c_hrs!P9&gt;0,Rol!P$8&lt;&gt;""),1,0)</f>
      </c>
      <c r="Q9">
        <f>IF(AND(c_hrs!Q9&gt;0,Rol!Q$8&lt;&gt;""),1,0)</f>
      </c>
      <c r="R9">
        <f>IF(AND(c_hrs!R9&gt;0,Rol!R$8&lt;&gt;""),1,0)</f>
      </c>
      <c r="S9">
        <f>IF(AND(c_hrs!S9&gt;0,Rol!S$8&lt;&gt;""),1,0)</f>
      </c>
      <c r="T9">
        <f>IF(AND(c_hrs!T9&gt;0,Rol!T$8&lt;&gt;""),1,0)</f>
      </c>
      <c r="U9">
        <f>IF(AND(c_hrs!U9&gt;0,Rol!U$8&lt;&gt;""),1,0)</f>
      </c>
      <c r="V9">
        <f>IF(AND(c_hrs!V9&gt;0,Rol!V$8&lt;&gt;""),1,0)</f>
      </c>
      <c r="W9">
        <f>IF(AND(c_hrs!W9&gt;0,Rol!W$8&lt;&gt;""),1,0)</f>
      </c>
      <c r="X9">
        <f>IF(AND(c_hrs!X9&gt;0,Rol!X$8&lt;&gt;""),1,0)</f>
      </c>
      <c r="Y9">
        <f>IF(AND(c_hrs!Y9&gt;0,Rol!Y$8&lt;&gt;""),1,0)</f>
      </c>
      <c r="Z9">
        <f>IF(AND(c_hrs!Z9&gt;0,Rol!Z$8&lt;&gt;""),1,0)</f>
      </c>
      <c r="AA9">
        <f>IF(AND(c_hrs!AA9&gt;0,Rol!AA$8&lt;&gt;""),1,0)</f>
      </c>
      <c r="AB9">
        <f>IF(AND(c_hrs!AB9&gt;0,Rol!AB$8&lt;&gt;""),1,0)</f>
      </c>
      <c r="AC9">
        <f>IF(AND(c_hrs!AC9&gt;0,Rol!AC$8&lt;&gt;""),1,0)</f>
      </c>
      <c r="AD9">
        <f>IF(AND(c_hrs!AD9&gt;0,Rol!AD$8&lt;&gt;""),1,0)</f>
      </c>
      <c r="AE9">
        <f>IF(AND(c_hrs!AE9&gt;0,Rol!AE$8&lt;&gt;""),1,0)</f>
      </c>
      <c r="AF9">
        <f>IF(AND(c_hrs!AF9&gt;0,Rol!AF$8&lt;&gt;""),1,0)</f>
      </c>
      <c r="AG9">
        <f>IF(AND(c_hrs!AG9&gt;0,Rol!AG$8&lt;&gt;""),1,0)</f>
      </c>
      <c r="AH9">
        <f>IF(AND(c_hrs!AH9&gt;0,Rol!AH$8&lt;&gt;""),1,0)</f>
      </c>
      <c r="AI9">
        <f>IF(AND(c_hrs!AI9&gt;0,Rol!AI$8&lt;&gt;""),1,0)</f>
      </c>
      <c r="AJ9">
        <f>IF(AND(c_hrs!AJ9&gt;0,Rol!AJ$8&lt;&gt;""),1,0)</f>
      </c>
    </row>
    <row r="10" spans="2:36" x14ac:dyDescent="0.25">
      <c r="B10">
        <f>IF(AND(c_hrs!B10&gt;0,Rol!B$8&lt;&gt;""),1,0)</f>
      </c>
      <c r="C10">
        <f>IF(AND(c_hrs!C10&gt;0,Rol!C$8&lt;&gt;""),1,0)</f>
      </c>
      <c r="D10">
        <f>IF(AND(c_hrs!D10&gt;0,Rol!D$8&lt;&gt;""),1,0)</f>
      </c>
      <c r="E10">
        <f>IF(AND(c_hrs!E10&gt;0,Rol!E$8&lt;&gt;""),1,0)</f>
      </c>
      <c r="F10">
        <f>IF(AND(c_hrs!F10&gt;0,Rol!F$8&lt;&gt;""),1,0)</f>
      </c>
      <c r="G10">
        <f>IF(AND(c_hrs!G10&gt;0,Rol!G$8&lt;&gt;""),1,0)</f>
      </c>
      <c r="H10">
        <f>IF(AND(c_hrs!H10&gt;0,Rol!H$8&lt;&gt;""),1,0)</f>
      </c>
      <c r="I10">
        <f>IF(AND(c_hrs!I10&gt;0,Rol!I$8&lt;&gt;""),1,0)</f>
      </c>
      <c r="J10">
        <f>IF(AND(c_hrs!J10&gt;0,Rol!J$8&lt;&gt;""),1,0)</f>
      </c>
      <c r="K10">
        <f>IF(AND(c_hrs!K10&gt;0,Rol!K$8&lt;&gt;""),1,0)</f>
      </c>
      <c r="L10">
        <f>IF(AND(c_hrs!L10&gt;0,Rol!L$8&lt;&gt;""),1,0)</f>
      </c>
      <c r="M10">
        <f>IF(AND(c_hrs!M10&gt;0,Rol!M$8&lt;&gt;""),1,0)</f>
      </c>
      <c r="N10">
        <f>IF(AND(c_hrs!N10&gt;0,Rol!N$8&lt;&gt;""),1,0)</f>
      </c>
      <c r="O10">
        <f>IF(AND(c_hrs!O10&gt;0,Rol!O$8&lt;&gt;""),1,0)</f>
      </c>
      <c r="P10">
        <f>IF(AND(c_hrs!P10&gt;0,Rol!P$8&lt;&gt;""),1,0)</f>
      </c>
      <c r="Q10">
        <f>IF(AND(c_hrs!Q10&gt;0,Rol!Q$8&lt;&gt;""),1,0)</f>
      </c>
      <c r="R10">
        <f>IF(AND(c_hrs!R10&gt;0,Rol!R$8&lt;&gt;""),1,0)</f>
      </c>
      <c r="S10">
        <f>IF(AND(c_hrs!S10&gt;0,Rol!S$8&lt;&gt;""),1,0)</f>
      </c>
      <c r="T10">
        <f>IF(AND(c_hrs!T10&gt;0,Rol!T$8&lt;&gt;""),1,0)</f>
      </c>
      <c r="U10">
        <f>IF(AND(c_hrs!U10&gt;0,Rol!U$8&lt;&gt;""),1,0)</f>
      </c>
      <c r="V10">
        <f>IF(AND(c_hrs!V10&gt;0,Rol!V$8&lt;&gt;""),1,0)</f>
      </c>
      <c r="W10">
        <f>IF(AND(c_hrs!W10&gt;0,Rol!W$8&lt;&gt;""),1,0)</f>
      </c>
      <c r="X10">
        <f>IF(AND(c_hrs!X10&gt;0,Rol!X$8&lt;&gt;""),1,0)</f>
      </c>
      <c r="Y10">
        <f>IF(AND(c_hrs!Y10&gt;0,Rol!Y$8&lt;&gt;""),1,0)</f>
      </c>
      <c r="Z10">
        <f>IF(AND(c_hrs!Z10&gt;0,Rol!Z$8&lt;&gt;""),1,0)</f>
      </c>
      <c r="AA10">
        <f>IF(AND(c_hrs!AA10&gt;0,Rol!AA$8&lt;&gt;""),1,0)</f>
      </c>
      <c r="AB10">
        <f>IF(AND(c_hrs!AB10&gt;0,Rol!AB$8&lt;&gt;""),1,0)</f>
      </c>
      <c r="AC10">
        <f>IF(AND(c_hrs!AC10&gt;0,Rol!AC$8&lt;&gt;""),1,0)</f>
      </c>
      <c r="AD10">
        <f>IF(AND(c_hrs!AD10&gt;0,Rol!AD$8&lt;&gt;""),1,0)</f>
      </c>
      <c r="AE10">
        <f>IF(AND(c_hrs!AE10&gt;0,Rol!AE$8&lt;&gt;""),1,0)</f>
      </c>
      <c r="AF10">
        <f>IF(AND(c_hrs!AF10&gt;0,Rol!AF$8&lt;&gt;""),1,0)</f>
      </c>
      <c r="AG10">
        <f>IF(AND(c_hrs!AG10&gt;0,Rol!AG$8&lt;&gt;""),1,0)</f>
      </c>
      <c r="AH10">
        <f>IF(AND(c_hrs!AH10&gt;0,Rol!AH$8&lt;&gt;""),1,0)</f>
      </c>
      <c r="AI10">
        <f>IF(AND(c_hrs!AI10&gt;0,Rol!AI$8&lt;&gt;""),1,0)</f>
      </c>
      <c r="AJ10">
        <f>IF(AND(c_hrs!AJ10&gt;0,Rol!AJ$8&lt;&gt;""),1,0)</f>
      </c>
    </row>
    <row r="11" spans="2:36" x14ac:dyDescent="0.25">
      <c r="B11">
        <f>IF(AND(c_hrs!B11&gt;0,Rol!B$8&lt;&gt;""),1,0)</f>
      </c>
      <c r="C11">
        <f>IF(AND(c_hrs!C11&gt;0,Rol!C$8&lt;&gt;""),1,0)</f>
      </c>
      <c r="D11">
        <f>IF(AND(c_hrs!D11&gt;0,Rol!D$8&lt;&gt;""),1,0)</f>
      </c>
      <c r="E11">
        <f>IF(AND(c_hrs!E11&gt;0,Rol!E$8&lt;&gt;""),1,0)</f>
      </c>
      <c r="F11">
        <f>IF(AND(c_hrs!F11&gt;0,Rol!F$8&lt;&gt;""),1,0)</f>
      </c>
      <c r="G11">
        <f>IF(AND(c_hrs!G11&gt;0,Rol!G$8&lt;&gt;""),1,0)</f>
      </c>
      <c r="H11">
        <f>IF(AND(c_hrs!H11&gt;0,Rol!H$8&lt;&gt;""),1,0)</f>
      </c>
      <c r="I11">
        <f>IF(AND(c_hrs!I11&gt;0,Rol!I$8&lt;&gt;""),1,0)</f>
      </c>
      <c r="J11">
        <f>IF(AND(c_hrs!J11&gt;0,Rol!J$8&lt;&gt;""),1,0)</f>
      </c>
      <c r="K11">
        <f>IF(AND(c_hrs!K11&gt;0,Rol!K$8&lt;&gt;""),1,0)</f>
      </c>
      <c r="L11">
        <f>IF(AND(c_hrs!L11&gt;0,Rol!L$8&lt;&gt;""),1,0)</f>
      </c>
      <c r="M11">
        <f>IF(AND(c_hrs!M11&gt;0,Rol!M$8&lt;&gt;""),1,0)</f>
      </c>
      <c r="N11">
        <f>IF(AND(c_hrs!N11&gt;0,Rol!N$8&lt;&gt;""),1,0)</f>
      </c>
      <c r="O11">
        <f>IF(AND(c_hrs!O11&gt;0,Rol!O$8&lt;&gt;""),1,0)</f>
      </c>
      <c r="P11">
        <f>IF(AND(c_hrs!P11&gt;0,Rol!P$8&lt;&gt;""),1,0)</f>
      </c>
      <c r="Q11">
        <f>IF(AND(c_hrs!Q11&gt;0,Rol!Q$8&lt;&gt;""),1,0)</f>
      </c>
      <c r="R11">
        <f>IF(AND(c_hrs!R11&gt;0,Rol!R$8&lt;&gt;""),1,0)</f>
      </c>
      <c r="S11">
        <f>IF(AND(c_hrs!S11&gt;0,Rol!S$8&lt;&gt;""),1,0)</f>
      </c>
      <c r="T11">
        <f>IF(AND(c_hrs!T11&gt;0,Rol!T$8&lt;&gt;""),1,0)</f>
      </c>
      <c r="U11">
        <f>IF(AND(c_hrs!U11&gt;0,Rol!U$8&lt;&gt;""),1,0)</f>
      </c>
      <c r="V11">
        <f>IF(AND(c_hrs!V11&gt;0,Rol!V$8&lt;&gt;""),1,0)</f>
      </c>
      <c r="W11">
        <f>IF(AND(c_hrs!W11&gt;0,Rol!W$8&lt;&gt;""),1,0)</f>
      </c>
      <c r="X11">
        <f>IF(AND(c_hrs!X11&gt;0,Rol!X$8&lt;&gt;""),1,0)</f>
      </c>
      <c r="Y11">
        <f>IF(AND(c_hrs!Y11&gt;0,Rol!Y$8&lt;&gt;""),1,0)</f>
      </c>
      <c r="Z11">
        <f>IF(AND(c_hrs!Z11&gt;0,Rol!Z$8&lt;&gt;""),1,0)</f>
      </c>
      <c r="AA11">
        <f>IF(AND(c_hrs!AA11&gt;0,Rol!AA$8&lt;&gt;""),1,0)</f>
      </c>
      <c r="AB11">
        <f>IF(AND(c_hrs!AB11&gt;0,Rol!AB$8&lt;&gt;""),1,0)</f>
      </c>
      <c r="AC11">
        <f>IF(AND(c_hrs!AC11&gt;0,Rol!AC$8&lt;&gt;""),1,0)</f>
      </c>
      <c r="AD11">
        <f>IF(AND(c_hrs!AD11&gt;0,Rol!AD$8&lt;&gt;""),1,0)</f>
      </c>
      <c r="AE11">
        <f>IF(AND(c_hrs!AE11&gt;0,Rol!AE$8&lt;&gt;""),1,0)</f>
      </c>
      <c r="AF11">
        <f>IF(AND(c_hrs!AF11&gt;0,Rol!AF$8&lt;&gt;""),1,0)</f>
      </c>
      <c r="AG11">
        <f>IF(AND(c_hrs!AG11&gt;0,Rol!AG$8&lt;&gt;""),1,0)</f>
      </c>
      <c r="AH11">
        <f>IF(AND(c_hrs!AH11&gt;0,Rol!AH$8&lt;&gt;""),1,0)</f>
      </c>
      <c r="AI11">
        <f>IF(AND(c_hrs!AI11&gt;0,Rol!AI$8&lt;&gt;""),1,0)</f>
      </c>
      <c r="AJ11">
        <f>IF(AND(c_hrs!AJ11&gt;0,Rol!AJ$8&lt;&gt;""),1,0)</f>
      </c>
    </row>
    <row r="12" spans="2:36" x14ac:dyDescent="0.25">
      <c r="B12">
        <f>IF(AND(c_hrs!B12&gt;0,Rol!B$8&lt;&gt;""),1,0)</f>
      </c>
      <c r="C12">
        <f>IF(AND(c_hrs!C12&gt;0,Rol!C$8&lt;&gt;""),1,0)</f>
      </c>
      <c r="D12">
        <f>IF(AND(c_hrs!D12&gt;0,Rol!D$8&lt;&gt;""),1,0)</f>
      </c>
      <c r="E12">
        <f>IF(AND(c_hrs!E12&gt;0,Rol!E$8&lt;&gt;""),1,0)</f>
      </c>
      <c r="F12">
        <f>IF(AND(c_hrs!F12&gt;0,Rol!F$8&lt;&gt;""),1,0)</f>
      </c>
      <c r="G12">
        <f>IF(AND(c_hrs!G12&gt;0,Rol!G$8&lt;&gt;""),1,0)</f>
      </c>
      <c r="H12">
        <f>IF(AND(c_hrs!H12&gt;0,Rol!H$8&lt;&gt;""),1,0)</f>
      </c>
      <c r="I12">
        <f>IF(AND(c_hrs!I12&gt;0,Rol!I$8&lt;&gt;""),1,0)</f>
      </c>
      <c r="J12">
        <f>IF(AND(c_hrs!J12&gt;0,Rol!J$8&lt;&gt;""),1,0)</f>
      </c>
      <c r="K12">
        <f>IF(AND(c_hrs!K12&gt;0,Rol!K$8&lt;&gt;""),1,0)</f>
      </c>
      <c r="L12">
        <f>IF(AND(c_hrs!L12&gt;0,Rol!L$8&lt;&gt;""),1,0)</f>
      </c>
      <c r="M12">
        <f>IF(AND(c_hrs!M12&gt;0,Rol!M$8&lt;&gt;""),1,0)</f>
      </c>
      <c r="N12">
        <f>IF(AND(c_hrs!N12&gt;0,Rol!N$8&lt;&gt;""),1,0)</f>
      </c>
      <c r="O12">
        <f>IF(AND(c_hrs!O12&gt;0,Rol!O$8&lt;&gt;""),1,0)</f>
      </c>
      <c r="P12">
        <f>IF(AND(c_hrs!P12&gt;0,Rol!P$8&lt;&gt;""),1,0)</f>
      </c>
      <c r="Q12">
        <f>IF(AND(c_hrs!Q12&gt;0,Rol!Q$8&lt;&gt;""),1,0)</f>
      </c>
      <c r="R12">
        <f>IF(AND(c_hrs!R12&gt;0,Rol!R$8&lt;&gt;""),1,0)</f>
      </c>
      <c r="S12">
        <f>IF(AND(c_hrs!S12&gt;0,Rol!S$8&lt;&gt;""),1,0)</f>
      </c>
      <c r="T12">
        <f>IF(AND(c_hrs!T12&gt;0,Rol!T$8&lt;&gt;""),1,0)</f>
      </c>
      <c r="U12">
        <f>IF(AND(c_hrs!U12&gt;0,Rol!U$8&lt;&gt;""),1,0)</f>
      </c>
      <c r="V12">
        <f>IF(AND(c_hrs!V12&gt;0,Rol!V$8&lt;&gt;""),1,0)</f>
      </c>
      <c r="W12">
        <f>IF(AND(c_hrs!W12&gt;0,Rol!W$8&lt;&gt;""),1,0)</f>
      </c>
      <c r="X12">
        <f>IF(AND(c_hrs!X12&gt;0,Rol!X$8&lt;&gt;""),1,0)</f>
      </c>
      <c r="Y12">
        <f>IF(AND(c_hrs!Y12&gt;0,Rol!Y$8&lt;&gt;""),1,0)</f>
      </c>
      <c r="Z12">
        <f>IF(AND(c_hrs!Z12&gt;0,Rol!Z$8&lt;&gt;""),1,0)</f>
      </c>
      <c r="AA12">
        <f>IF(AND(c_hrs!AA12&gt;0,Rol!AA$8&lt;&gt;""),1,0)</f>
      </c>
      <c r="AB12">
        <f>IF(AND(c_hrs!AB12&gt;0,Rol!AB$8&lt;&gt;""),1,0)</f>
      </c>
      <c r="AC12">
        <f>IF(AND(c_hrs!AC12&gt;0,Rol!AC$8&lt;&gt;""),1,0)</f>
      </c>
      <c r="AD12">
        <f>IF(AND(c_hrs!AD12&gt;0,Rol!AD$8&lt;&gt;""),1,0)</f>
      </c>
      <c r="AE12">
        <f>IF(AND(c_hrs!AE12&gt;0,Rol!AE$8&lt;&gt;""),1,0)</f>
      </c>
      <c r="AF12">
        <f>IF(AND(c_hrs!AF12&gt;0,Rol!AF$8&lt;&gt;""),1,0)</f>
      </c>
      <c r="AG12">
        <f>IF(AND(c_hrs!AG12&gt;0,Rol!AG$8&lt;&gt;""),1,0)</f>
      </c>
      <c r="AH12">
        <f>IF(AND(c_hrs!AH12&gt;0,Rol!AH$8&lt;&gt;""),1,0)</f>
      </c>
      <c r="AI12">
        <f>IF(AND(c_hrs!AI12&gt;0,Rol!AI$8&lt;&gt;""),1,0)</f>
      </c>
      <c r="AJ12">
        <f>IF(AND(c_hrs!AJ12&gt;0,Rol!AJ$8&lt;&gt;""),1,0)</f>
      </c>
    </row>
    <row r="13" spans="2:36" x14ac:dyDescent="0.25">
      <c r="B13">
        <f>IF(AND(c_hrs!B13&gt;0,Rol!B$8&lt;&gt;""),1,0)</f>
      </c>
      <c r="C13">
        <f>IF(AND(c_hrs!C13&gt;0,Rol!C$8&lt;&gt;""),1,0)</f>
      </c>
      <c r="D13">
        <f>IF(AND(c_hrs!D13&gt;0,Rol!D$8&lt;&gt;""),1,0)</f>
      </c>
      <c r="E13">
        <f>IF(AND(c_hrs!E13&gt;0,Rol!E$8&lt;&gt;""),1,0)</f>
      </c>
      <c r="F13">
        <f>IF(AND(c_hrs!F13&gt;0,Rol!F$8&lt;&gt;""),1,0)</f>
      </c>
      <c r="G13">
        <f>IF(AND(c_hrs!G13&gt;0,Rol!G$8&lt;&gt;""),1,0)</f>
      </c>
      <c r="H13">
        <f>IF(AND(c_hrs!H13&gt;0,Rol!H$8&lt;&gt;""),1,0)</f>
      </c>
      <c r="I13">
        <f>IF(AND(c_hrs!I13&gt;0,Rol!I$8&lt;&gt;""),1,0)</f>
      </c>
      <c r="J13">
        <f>IF(AND(c_hrs!J13&gt;0,Rol!J$8&lt;&gt;""),1,0)</f>
      </c>
      <c r="K13">
        <f>IF(AND(c_hrs!K13&gt;0,Rol!K$8&lt;&gt;""),1,0)</f>
      </c>
      <c r="L13">
        <f>IF(AND(c_hrs!L13&gt;0,Rol!L$8&lt;&gt;""),1,0)</f>
      </c>
      <c r="M13">
        <f>IF(AND(c_hrs!M13&gt;0,Rol!M$8&lt;&gt;""),1,0)</f>
      </c>
      <c r="N13">
        <f>IF(AND(c_hrs!N13&gt;0,Rol!N$8&lt;&gt;""),1,0)</f>
      </c>
      <c r="O13">
        <f>IF(AND(c_hrs!O13&gt;0,Rol!O$8&lt;&gt;""),1,0)</f>
      </c>
      <c r="P13">
        <f>IF(AND(c_hrs!P13&gt;0,Rol!P$8&lt;&gt;""),1,0)</f>
      </c>
      <c r="Q13">
        <f>IF(AND(c_hrs!Q13&gt;0,Rol!Q$8&lt;&gt;""),1,0)</f>
      </c>
      <c r="R13">
        <f>IF(AND(c_hrs!R13&gt;0,Rol!R$8&lt;&gt;""),1,0)</f>
      </c>
      <c r="S13">
        <f>IF(AND(c_hrs!S13&gt;0,Rol!S$8&lt;&gt;""),1,0)</f>
      </c>
      <c r="T13">
        <f>IF(AND(c_hrs!T13&gt;0,Rol!T$8&lt;&gt;""),1,0)</f>
      </c>
      <c r="U13">
        <f>IF(AND(c_hrs!U13&gt;0,Rol!U$8&lt;&gt;""),1,0)</f>
      </c>
      <c r="V13">
        <f>IF(AND(c_hrs!V13&gt;0,Rol!V$8&lt;&gt;""),1,0)</f>
      </c>
      <c r="W13">
        <f>IF(AND(c_hrs!W13&gt;0,Rol!W$8&lt;&gt;""),1,0)</f>
      </c>
      <c r="X13">
        <f>IF(AND(c_hrs!X13&gt;0,Rol!X$8&lt;&gt;""),1,0)</f>
      </c>
      <c r="Y13">
        <f>IF(AND(c_hrs!Y13&gt;0,Rol!Y$8&lt;&gt;""),1,0)</f>
      </c>
      <c r="Z13">
        <f>IF(AND(c_hrs!Z13&gt;0,Rol!Z$8&lt;&gt;""),1,0)</f>
      </c>
      <c r="AA13">
        <f>IF(AND(c_hrs!AA13&gt;0,Rol!AA$8&lt;&gt;""),1,0)</f>
      </c>
      <c r="AB13">
        <f>IF(AND(c_hrs!AB13&gt;0,Rol!AB$8&lt;&gt;""),1,0)</f>
      </c>
      <c r="AC13">
        <f>IF(AND(c_hrs!AC13&gt;0,Rol!AC$8&lt;&gt;""),1,0)</f>
      </c>
      <c r="AD13">
        <f>IF(AND(c_hrs!AD13&gt;0,Rol!AD$8&lt;&gt;""),1,0)</f>
      </c>
      <c r="AE13">
        <f>IF(AND(c_hrs!AE13&gt;0,Rol!AE$8&lt;&gt;""),1,0)</f>
      </c>
      <c r="AF13">
        <f>IF(AND(c_hrs!AF13&gt;0,Rol!AF$8&lt;&gt;""),1,0)</f>
      </c>
      <c r="AG13">
        <f>IF(AND(c_hrs!AG13&gt;0,Rol!AG$8&lt;&gt;""),1,0)</f>
      </c>
      <c r="AH13">
        <f>IF(AND(c_hrs!AH13&gt;0,Rol!AH$8&lt;&gt;""),1,0)</f>
      </c>
      <c r="AI13">
        <f>IF(AND(c_hrs!AI13&gt;0,Rol!AI$8&lt;&gt;""),1,0)</f>
      </c>
      <c r="AJ13">
        <f>IF(AND(c_hrs!AJ13&gt;0,Rol!AJ$8&lt;&gt;""),1,0)</f>
      </c>
    </row>
    <row r="14" spans="2:36" x14ac:dyDescent="0.25">
      <c r="B14">
        <f>IF(AND(c_hrs!B14&gt;0,Rol!B$8&lt;&gt;""),1,0)</f>
      </c>
      <c r="C14">
        <f>IF(AND(c_hrs!C14&gt;0,Rol!C$8&lt;&gt;""),1,0)</f>
      </c>
      <c r="D14">
        <f>IF(AND(c_hrs!D14&gt;0,Rol!D$8&lt;&gt;""),1,0)</f>
      </c>
      <c r="E14">
        <f>IF(AND(c_hrs!E14&gt;0,Rol!E$8&lt;&gt;""),1,0)</f>
      </c>
      <c r="F14">
        <f>IF(AND(c_hrs!F14&gt;0,Rol!F$8&lt;&gt;""),1,0)</f>
      </c>
      <c r="G14">
        <f>IF(AND(c_hrs!G14&gt;0,Rol!G$8&lt;&gt;""),1,0)</f>
      </c>
      <c r="H14">
        <f>IF(AND(c_hrs!H14&gt;0,Rol!H$8&lt;&gt;""),1,0)</f>
      </c>
      <c r="I14">
        <f>IF(AND(c_hrs!I14&gt;0,Rol!I$8&lt;&gt;""),1,0)</f>
      </c>
      <c r="J14">
        <f>IF(AND(c_hrs!J14&gt;0,Rol!J$8&lt;&gt;""),1,0)</f>
      </c>
      <c r="K14">
        <f>IF(AND(c_hrs!K14&gt;0,Rol!K$8&lt;&gt;""),1,0)</f>
      </c>
      <c r="L14">
        <f>IF(AND(c_hrs!L14&gt;0,Rol!L$8&lt;&gt;""),1,0)</f>
      </c>
      <c r="M14">
        <f>IF(AND(c_hrs!M14&gt;0,Rol!M$8&lt;&gt;""),1,0)</f>
      </c>
      <c r="N14">
        <f>IF(AND(c_hrs!N14&gt;0,Rol!N$8&lt;&gt;""),1,0)</f>
      </c>
      <c r="O14">
        <f>IF(AND(c_hrs!O14&gt;0,Rol!O$8&lt;&gt;""),1,0)</f>
      </c>
      <c r="P14">
        <f>IF(AND(c_hrs!P14&gt;0,Rol!P$8&lt;&gt;""),1,0)</f>
      </c>
      <c r="Q14">
        <f>IF(AND(c_hrs!Q14&gt;0,Rol!Q$8&lt;&gt;""),1,0)</f>
      </c>
      <c r="R14">
        <f>IF(AND(c_hrs!R14&gt;0,Rol!R$8&lt;&gt;""),1,0)</f>
      </c>
      <c r="S14">
        <f>IF(AND(c_hrs!S14&gt;0,Rol!S$8&lt;&gt;""),1,0)</f>
      </c>
      <c r="T14">
        <f>IF(AND(c_hrs!T14&gt;0,Rol!T$8&lt;&gt;""),1,0)</f>
      </c>
      <c r="U14">
        <f>IF(AND(c_hrs!U14&gt;0,Rol!U$8&lt;&gt;""),1,0)</f>
      </c>
      <c r="V14">
        <f>IF(AND(c_hrs!V14&gt;0,Rol!V$8&lt;&gt;""),1,0)</f>
      </c>
      <c r="W14">
        <f>IF(AND(c_hrs!W14&gt;0,Rol!W$8&lt;&gt;""),1,0)</f>
      </c>
      <c r="X14">
        <f>IF(AND(c_hrs!X14&gt;0,Rol!X$8&lt;&gt;""),1,0)</f>
      </c>
      <c r="Y14">
        <f>IF(AND(c_hrs!Y14&gt;0,Rol!Y$8&lt;&gt;""),1,0)</f>
      </c>
      <c r="Z14">
        <f>IF(AND(c_hrs!Z14&gt;0,Rol!Z$8&lt;&gt;""),1,0)</f>
      </c>
      <c r="AA14">
        <f>IF(AND(c_hrs!AA14&gt;0,Rol!AA$8&lt;&gt;""),1,0)</f>
      </c>
      <c r="AB14">
        <f>IF(AND(c_hrs!AB14&gt;0,Rol!AB$8&lt;&gt;""),1,0)</f>
      </c>
      <c r="AC14">
        <f>IF(AND(c_hrs!AC14&gt;0,Rol!AC$8&lt;&gt;""),1,0)</f>
      </c>
      <c r="AD14">
        <f>IF(AND(c_hrs!AD14&gt;0,Rol!AD$8&lt;&gt;""),1,0)</f>
      </c>
      <c r="AE14">
        <f>IF(AND(c_hrs!AE14&gt;0,Rol!AE$8&lt;&gt;""),1,0)</f>
      </c>
      <c r="AF14">
        <f>IF(AND(c_hrs!AF14&gt;0,Rol!AF$8&lt;&gt;""),1,0)</f>
      </c>
      <c r="AG14">
        <f>IF(AND(c_hrs!AG14&gt;0,Rol!AG$8&lt;&gt;""),1,0)</f>
      </c>
      <c r="AH14">
        <f>IF(AND(c_hrs!AH14&gt;0,Rol!AH$8&lt;&gt;""),1,0)</f>
      </c>
      <c r="AI14">
        <f>IF(AND(c_hrs!AI14&gt;0,Rol!AI$8&lt;&gt;""),1,0)</f>
      </c>
      <c r="AJ14">
        <f>IF(AND(c_hrs!AJ14&gt;0,Rol!AJ$8&lt;&gt;""),1,0)</f>
      </c>
    </row>
    <row r="15" spans="2:36" x14ac:dyDescent="0.25">
      <c r="B15">
        <f>IF(AND(c_hrs!B15&gt;0,Rol!B$8&lt;&gt;""),1,0)</f>
      </c>
      <c r="C15">
        <f>IF(AND(c_hrs!C15&gt;0,Rol!C$8&lt;&gt;""),1,0)</f>
      </c>
      <c r="D15">
        <f>IF(AND(c_hrs!D15&gt;0,Rol!D$8&lt;&gt;""),1,0)</f>
      </c>
      <c r="E15">
        <f>IF(AND(c_hrs!E15&gt;0,Rol!E$8&lt;&gt;""),1,0)</f>
      </c>
      <c r="F15">
        <f>IF(AND(c_hrs!F15&gt;0,Rol!F$8&lt;&gt;""),1,0)</f>
      </c>
      <c r="G15">
        <f>IF(AND(c_hrs!G15&gt;0,Rol!G$8&lt;&gt;""),1,0)</f>
      </c>
      <c r="H15">
        <f>IF(AND(c_hrs!H15&gt;0,Rol!H$8&lt;&gt;""),1,0)</f>
      </c>
      <c r="I15">
        <f>IF(AND(c_hrs!I15&gt;0,Rol!I$8&lt;&gt;""),1,0)</f>
      </c>
      <c r="J15">
        <f>IF(AND(c_hrs!J15&gt;0,Rol!J$8&lt;&gt;""),1,0)</f>
      </c>
      <c r="K15">
        <f>IF(AND(c_hrs!K15&gt;0,Rol!K$8&lt;&gt;""),1,0)</f>
      </c>
      <c r="L15">
        <f>IF(AND(c_hrs!L15&gt;0,Rol!L$8&lt;&gt;""),1,0)</f>
      </c>
      <c r="M15">
        <f>IF(AND(c_hrs!M15&gt;0,Rol!M$8&lt;&gt;""),1,0)</f>
      </c>
      <c r="N15">
        <f>IF(AND(c_hrs!N15&gt;0,Rol!N$8&lt;&gt;""),1,0)</f>
      </c>
      <c r="O15">
        <f>IF(AND(c_hrs!O15&gt;0,Rol!O$8&lt;&gt;""),1,0)</f>
      </c>
      <c r="P15">
        <f>IF(AND(c_hrs!P15&gt;0,Rol!P$8&lt;&gt;""),1,0)</f>
      </c>
      <c r="Q15">
        <f>IF(AND(c_hrs!Q15&gt;0,Rol!Q$8&lt;&gt;""),1,0)</f>
      </c>
      <c r="R15">
        <f>IF(AND(c_hrs!R15&gt;0,Rol!R$8&lt;&gt;""),1,0)</f>
      </c>
      <c r="S15">
        <f>IF(AND(c_hrs!S15&gt;0,Rol!S$8&lt;&gt;""),1,0)</f>
      </c>
      <c r="T15">
        <f>IF(AND(c_hrs!T15&gt;0,Rol!T$8&lt;&gt;""),1,0)</f>
      </c>
      <c r="U15">
        <f>IF(AND(c_hrs!U15&gt;0,Rol!U$8&lt;&gt;""),1,0)</f>
      </c>
      <c r="V15">
        <f>IF(AND(c_hrs!V15&gt;0,Rol!V$8&lt;&gt;""),1,0)</f>
      </c>
      <c r="W15">
        <f>IF(AND(c_hrs!W15&gt;0,Rol!W$8&lt;&gt;""),1,0)</f>
      </c>
      <c r="X15">
        <f>IF(AND(c_hrs!X15&gt;0,Rol!X$8&lt;&gt;""),1,0)</f>
      </c>
      <c r="Y15">
        <f>IF(AND(c_hrs!Y15&gt;0,Rol!Y$8&lt;&gt;""),1,0)</f>
      </c>
      <c r="Z15">
        <f>IF(AND(c_hrs!Z15&gt;0,Rol!Z$8&lt;&gt;""),1,0)</f>
      </c>
      <c r="AA15">
        <f>IF(AND(c_hrs!AA15&gt;0,Rol!AA$8&lt;&gt;""),1,0)</f>
      </c>
      <c r="AB15">
        <f>IF(AND(c_hrs!AB15&gt;0,Rol!AB$8&lt;&gt;""),1,0)</f>
      </c>
      <c r="AC15">
        <f>IF(AND(c_hrs!AC15&gt;0,Rol!AC$8&lt;&gt;""),1,0)</f>
      </c>
      <c r="AD15">
        <f>IF(AND(c_hrs!AD15&gt;0,Rol!AD$8&lt;&gt;""),1,0)</f>
      </c>
      <c r="AE15">
        <f>IF(AND(c_hrs!AE15&gt;0,Rol!AE$8&lt;&gt;""),1,0)</f>
      </c>
      <c r="AF15">
        <f>IF(AND(c_hrs!AF15&gt;0,Rol!AF$8&lt;&gt;""),1,0)</f>
      </c>
      <c r="AG15">
        <f>IF(AND(c_hrs!AG15&gt;0,Rol!AG$8&lt;&gt;""),1,0)</f>
      </c>
      <c r="AH15">
        <f>IF(AND(c_hrs!AH15&gt;0,Rol!AH$8&lt;&gt;""),1,0)</f>
      </c>
      <c r="AI15">
        <f>IF(AND(c_hrs!AI15&gt;0,Rol!AI$8&lt;&gt;""),1,0)</f>
      </c>
      <c r="AJ15">
        <f>IF(AND(c_hrs!AJ15&gt;0,Rol!AJ$8&lt;&gt;""),1,0)</f>
      </c>
    </row>
    <row r="16" spans="2:36" x14ac:dyDescent="0.25">
      <c r="B16">
        <f>IF(AND(c_hrs!B16&gt;0,Rol!B$8&lt;&gt;""),1,0)</f>
      </c>
      <c r="C16">
        <f>IF(AND(c_hrs!C16&gt;0,Rol!C$8&lt;&gt;""),1,0)</f>
      </c>
      <c r="D16">
        <f>IF(AND(c_hrs!D16&gt;0,Rol!D$8&lt;&gt;""),1,0)</f>
      </c>
      <c r="E16">
        <f>IF(AND(c_hrs!E16&gt;0,Rol!E$8&lt;&gt;""),1,0)</f>
      </c>
      <c r="F16">
        <f>IF(AND(c_hrs!F16&gt;0,Rol!F$8&lt;&gt;""),1,0)</f>
      </c>
      <c r="G16">
        <f>IF(AND(c_hrs!G16&gt;0,Rol!G$8&lt;&gt;""),1,0)</f>
      </c>
      <c r="H16">
        <f>IF(AND(c_hrs!H16&gt;0,Rol!H$8&lt;&gt;""),1,0)</f>
      </c>
      <c r="I16">
        <f>IF(AND(c_hrs!I16&gt;0,Rol!I$8&lt;&gt;""),1,0)</f>
      </c>
      <c r="J16">
        <f>IF(AND(c_hrs!J16&gt;0,Rol!J$8&lt;&gt;""),1,0)</f>
      </c>
      <c r="K16">
        <f>IF(AND(c_hrs!K16&gt;0,Rol!K$8&lt;&gt;""),1,0)</f>
      </c>
      <c r="L16">
        <f>IF(AND(c_hrs!L16&gt;0,Rol!L$8&lt;&gt;""),1,0)</f>
      </c>
      <c r="M16">
        <f>IF(AND(c_hrs!M16&gt;0,Rol!M$8&lt;&gt;""),1,0)</f>
      </c>
      <c r="N16">
        <f>IF(AND(c_hrs!N16&gt;0,Rol!N$8&lt;&gt;""),1,0)</f>
      </c>
      <c r="O16">
        <f>IF(AND(c_hrs!O16&gt;0,Rol!O$8&lt;&gt;""),1,0)</f>
      </c>
      <c r="P16">
        <f>IF(AND(c_hrs!P16&gt;0,Rol!P$8&lt;&gt;""),1,0)</f>
      </c>
      <c r="Q16">
        <f>IF(AND(c_hrs!Q16&gt;0,Rol!Q$8&lt;&gt;""),1,0)</f>
      </c>
      <c r="R16">
        <f>IF(AND(c_hrs!R16&gt;0,Rol!R$8&lt;&gt;""),1,0)</f>
      </c>
      <c r="S16">
        <f>IF(AND(c_hrs!S16&gt;0,Rol!S$8&lt;&gt;""),1,0)</f>
      </c>
      <c r="T16">
        <f>IF(AND(c_hrs!T16&gt;0,Rol!T$8&lt;&gt;""),1,0)</f>
      </c>
      <c r="U16">
        <f>IF(AND(c_hrs!U16&gt;0,Rol!U$8&lt;&gt;""),1,0)</f>
      </c>
      <c r="V16">
        <f>IF(AND(c_hrs!V16&gt;0,Rol!V$8&lt;&gt;""),1,0)</f>
      </c>
      <c r="W16">
        <f>IF(AND(c_hrs!W16&gt;0,Rol!W$8&lt;&gt;""),1,0)</f>
      </c>
      <c r="X16">
        <f>IF(AND(c_hrs!X16&gt;0,Rol!X$8&lt;&gt;""),1,0)</f>
      </c>
      <c r="Y16">
        <f>IF(AND(c_hrs!Y16&gt;0,Rol!Y$8&lt;&gt;""),1,0)</f>
      </c>
      <c r="Z16">
        <f>IF(AND(c_hrs!Z16&gt;0,Rol!Z$8&lt;&gt;""),1,0)</f>
      </c>
      <c r="AA16">
        <f>IF(AND(c_hrs!AA16&gt;0,Rol!AA$8&lt;&gt;""),1,0)</f>
      </c>
      <c r="AB16">
        <f>IF(AND(c_hrs!AB16&gt;0,Rol!AB$8&lt;&gt;""),1,0)</f>
      </c>
      <c r="AC16">
        <f>IF(AND(c_hrs!AC16&gt;0,Rol!AC$8&lt;&gt;""),1,0)</f>
      </c>
      <c r="AD16">
        <f>IF(AND(c_hrs!AD16&gt;0,Rol!AD$8&lt;&gt;""),1,0)</f>
      </c>
      <c r="AE16">
        <f>IF(AND(c_hrs!AE16&gt;0,Rol!AE$8&lt;&gt;""),1,0)</f>
      </c>
      <c r="AF16">
        <f>IF(AND(c_hrs!AF16&gt;0,Rol!AF$8&lt;&gt;""),1,0)</f>
      </c>
      <c r="AG16">
        <f>IF(AND(c_hrs!AG16&gt;0,Rol!AG$8&lt;&gt;""),1,0)</f>
      </c>
      <c r="AH16">
        <f>IF(AND(c_hrs!AH16&gt;0,Rol!AH$8&lt;&gt;""),1,0)</f>
      </c>
      <c r="AI16">
        <f>IF(AND(c_hrs!AI16&gt;0,Rol!AI$8&lt;&gt;""),1,0)</f>
      </c>
      <c r="AJ16">
        <f>IF(AND(c_hrs!AJ16&gt;0,Rol!AJ$8&lt;&gt;""),1,0)</f>
      </c>
    </row>
    <row r="17" spans="2:36" x14ac:dyDescent="0.25">
      <c r="B17">
        <f>IF(AND(c_hrs!B17&gt;0,Rol!B$8&lt;&gt;""),1,0)</f>
      </c>
      <c r="C17">
        <f>IF(AND(c_hrs!C17&gt;0,Rol!C$8&lt;&gt;""),1,0)</f>
      </c>
      <c r="D17">
        <f>IF(AND(c_hrs!D17&gt;0,Rol!D$8&lt;&gt;""),1,0)</f>
      </c>
      <c r="E17">
        <f>IF(AND(c_hrs!E17&gt;0,Rol!E$8&lt;&gt;""),1,0)</f>
      </c>
      <c r="F17">
        <f>IF(AND(c_hrs!F17&gt;0,Rol!F$8&lt;&gt;""),1,0)</f>
      </c>
      <c r="G17">
        <f>IF(AND(c_hrs!G17&gt;0,Rol!G$8&lt;&gt;""),1,0)</f>
      </c>
      <c r="H17">
        <f>IF(AND(c_hrs!H17&gt;0,Rol!H$8&lt;&gt;""),1,0)</f>
      </c>
      <c r="I17">
        <f>IF(AND(c_hrs!I17&gt;0,Rol!I$8&lt;&gt;""),1,0)</f>
      </c>
      <c r="J17">
        <f>IF(AND(c_hrs!J17&gt;0,Rol!J$8&lt;&gt;""),1,0)</f>
      </c>
      <c r="K17">
        <f>IF(AND(c_hrs!K17&gt;0,Rol!K$8&lt;&gt;""),1,0)</f>
      </c>
      <c r="L17">
        <f>IF(AND(c_hrs!L17&gt;0,Rol!L$8&lt;&gt;""),1,0)</f>
      </c>
      <c r="M17">
        <f>IF(AND(c_hrs!M17&gt;0,Rol!M$8&lt;&gt;""),1,0)</f>
      </c>
      <c r="N17">
        <f>IF(AND(c_hrs!N17&gt;0,Rol!N$8&lt;&gt;""),1,0)</f>
      </c>
      <c r="O17">
        <f>IF(AND(c_hrs!O17&gt;0,Rol!O$8&lt;&gt;""),1,0)</f>
      </c>
      <c r="P17">
        <f>IF(AND(c_hrs!P17&gt;0,Rol!P$8&lt;&gt;""),1,0)</f>
      </c>
      <c r="Q17">
        <f>IF(AND(c_hrs!Q17&gt;0,Rol!Q$8&lt;&gt;""),1,0)</f>
      </c>
      <c r="R17">
        <f>IF(AND(c_hrs!R17&gt;0,Rol!R$8&lt;&gt;""),1,0)</f>
      </c>
      <c r="S17">
        <f>IF(AND(c_hrs!S17&gt;0,Rol!S$8&lt;&gt;""),1,0)</f>
      </c>
      <c r="T17">
        <f>IF(AND(c_hrs!T17&gt;0,Rol!T$8&lt;&gt;""),1,0)</f>
      </c>
      <c r="U17">
        <f>IF(AND(c_hrs!U17&gt;0,Rol!U$8&lt;&gt;""),1,0)</f>
      </c>
      <c r="V17">
        <f>IF(AND(c_hrs!V17&gt;0,Rol!V$8&lt;&gt;""),1,0)</f>
      </c>
      <c r="W17">
        <f>IF(AND(c_hrs!W17&gt;0,Rol!W$8&lt;&gt;""),1,0)</f>
      </c>
      <c r="X17">
        <f>IF(AND(c_hrs!X17&gt;0,Rol!X$8&lt;&gt;""),1,0)</f>
      </c>
      <c r="Y17">
        <f>IF(AND(c_hrs!Y17&gt;0,Rol!Y$8&lt;&gt;""),1,0)</f>
      </c>
      <c r="Z17">
        <f>IF(AND(c_hrs!Z17&gt;0,Rol!Z$8&lt;&gt;""),1,0)</f>
      </c>
      <c r="AA17">
        <f>IF(AND(c_hrs!AA17&gt;0,Rol!AA$8&lt;&gt;""),1,0)</f>
      </c>
      <c r="AB17">
        <f>IF(AND(c_hrs!AB17&gt;0,Rol!AB$8&lt;&gt;""),1,0)</f>
      </c>
      <c r="AC17">
        <f>IF(AND(c_hrs!AC17&gt;0,Rol!AC$8&lt;&gt;""),1,0)</f>
      </c>
      <c r="AD17">
        <f>IF(AND(c_hrs!AD17&gt;0,Rol!AD$8&lt;&gt;""),1,0)</f>
      </c>
      <c r="AE17">
        <f>IF(AND(c_hrs!AE17&gt;0,Rol!AE$8&lt;&gt;""),1,0)</f>
      </c>
      <c r="AF17">
        <f>IF(AND(c_hrs!AF17&gt;0,Rol!AF$8&lt;&gt;""),1,0)</f>
      </c>
      <c r="AG17">
        <f>IF(AND(c_hrs!AG17&gt;0,Rol!AG$8&lt;&gt;""),1,0)</f>
      </c>
      <c r="AH17">
        <f>IF(AND(c_hrs!AH17&gt;0,Rol!AH$8&lt;&gt;""),1,0)</f>
      </c>
      <c r="AI17">
        <f>IF(AND(c_hrs!AI17&gt;0,Rol!AI$8&lt;&gt;""),1,0)</f>
      </c>
      <c r="AJ17">
        <f>IF(AND(c_hrs!AJ17&gt;0,Rol!AJ$8&lt;&gt;""),1,0)</f>
      </c>
    </row>
    <row r="18" spans="2:36" x14ac:dyDescent="0.25">
      <c r="B18">
        <f>IF(AND(c_hrs!B18&gt;0,Rol!B$8&lt;&gt;""),1,0)</f>
      </c>
      <c r="C18">
        <f>IF(AND(c_hrs!C18&gt;0,Rol!C$8&lt;&gt;""),1,0)</f>
      </c>
      <c r="D18">
        <f>IF(AND(c_hrs!D18&gt;0,Rol!D$8&lt;&gt;""),1,0)</f>
      </c>
      <c r="E18">
        <f>IF(AND(c_hrs!E18&gt;0,Rol!E$8&lt;&gt;""),1,0)</f>
      </c>
      <c r="F18">
        <f>IF(AND(c_hrs!F18&gt;0,Rol!F$8&lt;&gt;""),1,0)</f>
      </c>
      <c r="G18">
        <f>IF(AND(c_hrs!G18&gt;0,Rol!G$8&lt;&gt;""),1,0)</f>
      </c>
      <c r="H18">
        <f>IF(AND(c_hrs!H18&gt;0,Rol!H$8&lt;&gt;""),1,0)</f>
      </c>
      <c r="I18">
        <f>IF(AND(c_hrs!I18&gt;0,Rol!I$8&lt;&gt;""),1,0)</f>
      </c>
      <c r="J18">
        <f>IF(AND(c_hrs!J18&gt;0,Rol!J$8&lt;&gt;""),1,0)</f>
      </c>
      <c r="K18">
        <f>IF(AND(c_hrs!K18&gt;0,Rol!K$8&lt;&gt;""),1,0)</f>
      </c>
      <c r="L18">
        <f>IF(AND(c_hrs!L18&gt;0,Rol!L$8&lt;&gt;""),1,0)</f>
      </c>
      <c r="M18">
        <f>IF(AND(c_hrs!M18&gt;0,Rol!M$8&lt;&gt;""),1,0)</f>
      </c>
      <c r="N18">
        <f>IF(AND(c_hrs!N18&gt;0,Rol!N$8&lt;&gt;""),1,0)</f>
      </c>
      <c r="O18">
        <f>IF(AND(c_hrs!O18&gt;0,Rol!O$8&lt;&gt;""),1,0)</f>
      </c>
      <c r="P18">
        <f>IF(AND(c_hrs!P18&gt;0,Rol!P$8&lt;&gt;""),1,0)</f>
      </c>
      <c r="Q18">
        <f>IF(AND(c_hrs!Q18&gt;0,Rol!Q$8&lt;&gt;""),1,0)</f>
      </c>
      <c r="R18">
        <f>IF(AND(c_hrs!R18&gt;0,Rol!R$8&lt;&gt;""),1,0)</f>
      </c>
      <c r="S18">
        <f>IF(AND(c_hrs!S18&gt;0,Rol!S$8&lt;&gt;""),1,0)</f>
      </c>
      <c r="T18">
        <f>IF(AND(c_hrs!T18&gt;0,Rol!T$8&lt;&gt;""),1,0)</f>
      </c>
      <c r="U18">
        <f>IF(AND(c_hrs!U18&gt;0,Rol!U$8&lt;&gt;""),1,0)</f>
      </c>
      <c r="V18">
        <f>IF(AND(c_hrs!V18&gt;0,Rol!V$8&lt;&gt;""),1,0)</f>
      </c>
      <c r="W18">
        <f>IF(AND(c_hrs!W18&gt;0,Rol!W$8&lt;&gt;""),1,0)</f>
      </c>
      <c r="X18">
        <f>IF(AND(c_hrs!X18&gt;0,Rol!X$8&lt;&gt;""),1,0)</f>
      </c>
      <c r="Y18">
        <f>IF(AND(c_hrs!Y18&gt;0,Rol!Y$8&lt;&gt;""),1,0)</f>
      </c>
      <c r="Z18">
        <f>IF(AND(c_hrs!Z18&gt;0,Rol!Z$8&lt;&gt;""),1,0)</f>
      </c>
      <c r="AA18">
        <f>IF(AND(c_hrs!AA18&gt;0,Rol!AA$8&lt;&gt;""),1,0)</f>
      </c>
      <c r="AB18">
        <f>IF(AND(c_hrs!AB18&gt;0,Rol!AB$8&lt;&gt;""),1,0)</f>
      </c>
      <c r="AC18">
        <f>IF(AND(c_hrs!AC18&gt;0,Rol!AC$8&lt;&gt;""),1,0)</f>
      </c>
      <c r="AD18">
        <f>IF(AND(c_hrs!AD18&gt;0,Rol!AD$8&lt;&gt;""),1,0)</f>
      </c>
      <c r="AE18">
        <f>IF(AND(c_hrs!AE18&gt;0,Rol!AE$8&lt;&gt;""),1,0)</f>
      </c>
      <c r="AF18">
        <f>IF(AND(c_hrs!AF18&gt;0,Rol!AF$8&lt;&gt;""),1,0)</f>
      </c>
      <c r="AG18">
        <f>IF(AND(c_hrs!AG18&gt;0,Rol!AG$8&lt;&gt;""),1,0)</f>
      </c>
      <c r="AH18">
        <f>IF(AND(c_hrs!AH18&gt;0,Rol!AH$8&lt;&gt;""),1,0)</f>
      </c>
      <c r="AI18">
        <f>IF(AND(c_hrs!AI18&gt;0,Rol!AI$8&lt;&gt;""),1,0)</f>
      </c>
      <c r="AJ18">
        <f>IF(AND(c_hrs!AJ18&gt;0,Rol!AJ$8&lt;&gt;""),1,0)</f>
      </c>
    </row>
    <row r="19" spans="2:36" x14ac:dyDescent="0.25">
      <c r="B19">
        <f>IF(AND(c_hrs!B19&gt;0,Rol!B$8&lt;&gt;""),1,0)</f>
      </c>
      <c r="C19">
        <f>IF(AND(c_hrs!C19&gt;0,Rol!C$8&lt;&gt;""),1,0)</f>
      </c>
      <c r="D19">
        <f>IF(AND(c_hrs!D19&gt;0,Rol!D$8&lt;&gt;""),1,0)</f>
      </c>
      <c r="E19">
        <f>IF(AND(c_hrs!E19&gt;0,Rol!E$8&lt;&gt;""),1,0)</f>
      </c>
      <c r="F19">
        <f>IF(AND(c_hrs!F19&gt;0,Rol!F$8&lt;&gt;""),1,0)</f>
      </c>
      <c r="G19">
        <f>IF(AND(c_hrs!G19&gt;0,Rol!G$8&lt;&gt;""),1,0)</f>
      </c>
      <c r="H19">
        <f>IF(AND(c_hrs!H19&gt;0,Rol!H$8&lt;&gt;""),1,0)</f>
      </c>
      <c r="I19">
        <f>IF(AND(c_hrs!I19&gt;0,Rol!I$8&lt;&gt;""),1,0)</f>
      </c>
      <c r="J19">
        <f>IF(AND(c_hrs!J19&gt;0,Rol!J$8&lt;&gt;""),1,0)</f>
      </c>
      <c r="K19">
        <f>IF(AND(c_hrs!K19&gt;0,Rol!K$8&lt;&gt;""),1,0)</f>
      </c>
      <c r="L19">
        <f>IF(AND(c_hrs!L19&gt;0,Rol!L$8&lt;&gt;""),1,0)</f>
      </c>
      <c r="M19">
        <f>IF(AND(c_hrs!M19&gt;0,Rol!M$8&lt;&gt;""),1,0)</f>
      </c>
      <c r="N19">
        <f>IF(AND(c_hrs!N19&gt;0,Rol!N$8&lt;&gt;""),1,0)</f>
      </c>
      <c r="O19">
        <f>IF(AND(c_hrs!O19&gt;0,Rol!O$8&lt;&gt;""),1,0)</f>
      </c>
      <c r="P19">
        <f>IF(AND(c_hrs!P19&gt;0,Rol!P$8&lt;&gt;""),1,0)</f>
      </c>
      <c r="Q19">
        <f>IF(AND(c_hrs!Q19&gt;0,Rol!Q$8&lt;&gt;""),1,0)</f>
      </c>
      <c r="R19">
        <f>IF(AND(c_hrs!R19&gt;0,Rol!R$8&lt;&gt;""),1,0)</f>
      </c>
      <c r="S19">
        <f>IF(AND(c_hrs!S19&gt;0,Rol!S$8&lt;&gt;""),1,0)</f>
      </c>
      <c r="T19">
        <f>IF(AND(c_hrs!T19&gt;0,Rol!T$8&lt;&gt;""),1,0)</f>
      </c>
      <c r="U19">
        <f>IF(AND(c_hrs!U19&gt;0,Rol!U$8&lt;&gt;""),1,0)</f>
      </c>
      <c r="V19">
        <f>IF(AND(c_hrs!V19&gt;0,Rol!V$8&lt;&gt;""),1,0)</f>
      </c>
      <c r="W19">
        <f>IF(AND(c_hrs!W19&gt;0,Rol!W$8&lt;&gt;""),1,0)</f>
      </c>
      <c r="X19">
        <f>IF(AND(c_hrs!X19&gt;0,Rol!X$8&lt;&gt;""),1,0)</f>
      </c>
      <c r="Y19">
        <f>IF(AND(c_hrs!Y19&gt;0,Rol!Y$8&lt;&gt;""),1,0)</f>
      </c>
      <c r="Z19">
        <f>IF(AND(c_hrs!Z19&gt;0,Rol!Z$8&lt;&gt;""),1,0)</f>
      </c>
      <c r="AA19">
        <f>IF(AND(c_hrs!AA19&gt;0,Rol!AA$8&lt;&gt;""),1,0)</f>
      </c>
      <c r="AB19">
        <f>IF(AND(c_hrs!AB19&gt;0,Rol!AB$8&lt;&gt;""),1,0)</f>
      </c>
      <c r="AC19">
        <f>IF(AND(c_hrs!AC19&gt;0,Rol!AC$8&lt;&gt;""),1,0)</f>
      </c>
      <c r="AD19">
        <f>IF(AND(c_hrs!AD19&gt;0,Rol!AD$8&lt;&gt;""),1,0)</f>
      </c>
      <c r="AE19">
        <f>IF(AND(c_hrs!AE19&gt;0,Rol!AE$8&lt;&gt;""),1,0)</f>
      </c>
      <c r="AF19">
        <f>IF(AND(c_hrs!AF19&gt;0,Rol!AF$8&lt;&gt;""),1,0)</f>
      </c>
      <c r="AG19">
        <f>IF(AND(c_hrs!AG19&gt;0,Rol!AG$8&lt;&gt;""),1,0)</f>
      </c>
      <c r="AH19">
        <f>IF(AND(c_hrs!AH19&gt;0,Rol!AH$8&lt;&gt;""),1,0)</f>
      </c>
      <c r="AI19">
        <f>IF(AND(c_hrs!AI19&gt;0,Rol!AI$8&lt;&gt;""),1,0)</f>
      </c>
      <c r="AJ19">
        <f>IF(AND(c_hrs!AJ19&gt;0,Rol!AJ$8&lt;&gt;""),1,0)</f>
      </c>
    </row>
    <row r="20" spans="2:36" x14ac:dyDescent="0.25">
      <c r="B20">
        <f>IF(AND(c_hrs!B20&gt;0,Rol!B$8&lt;&gt;""),1,0)</f>
      </c>
      <c r="C20">
        <f>IF(AND(c_hrs!C20&gt;0,Rol!C$8&lt;&gt;""),1,0)</f>
      </c>
      <c r="D20">
        <f>IF(AND(c_hrs!D20&gt;0,Rol!D$8&lt;&gt;""),1,0)</f>
      </c>
      <c r="E20">
        <f>IF(AND(c_hrs!E20&gt;0,Rol!E$8&lt;&gt;""),1,0)</f>
      </c>
      <c r="F20">
        <f>IF(AND(c_hrs!F20&gt;0,Rol!F$8&lt;&gt;""),1,0)</f>
      </c>
      <c r="G20">
        <f>IF(AND(c_hrs!G20&gt;0,Rol!G$8&lt;&gt;""),1,0)</f>
      </c>
      <c r="H20">
        <f>IF(AND(c_hrs!H20&gt;0,Rol!H$8&lt;&gt;""),1,0)</f>
      </c>
      <c r="I20">
        <f>IF(AND(c_hrs!I20&gt;0,Rol!I$8&lt;&gt;""),1,0)</f>
      </c>
      <c r="J20">
        <f>IF(AND(c_hrs!J20&gt;0,Rol!J$8&lt;&gt;""),1,0)</f>
      </c>
      <c r="K20">
        <f>IF(AND(c_hrs!K20&gt;0,Rol!K$8&lt;&gt;""),1,0)</f>
      </c>
      <c r="L20">
        <f>IF(AND(c_hrs!L20&gt;0,Rol!L$8&lt;&gt;""),1,0)</f>
      </c>
      <c r="M20">
        <f>IF(AND(c_hrs!M20&gt;0,Rol!M$8&lt;&gt;""),1,0)</f>
      </c>
      <c r="N20">
        <f>IF(AND(c_hrs!N20&gt;0,Rol!N$8&lt;&gt;""),1,0)</f>
      </c>
      <c r="O20">
        <f>IF(AND(c_hrs!O20&gt;0,Rol!O$8&lt;&gt;""),1,0)</f>
      </c>
      <c r="P20">
        <f>IF(AND(c_hrs!P20&gt;0,Rol!P$8&lt;&gt;""),1,0)</f>
      </c>
      <c r="Q20">
        <f>IF(AND(c_hrs!Q20&gt;0,Rol!Q$8&lt;&gt;""),1,0)</f>
      </c>
      <c r="R20">
        <f>IF(AND(c_hrs!R20&gt;0,Rol!R$8&lt;&gt;""),1,0)</f>
      </c>
      <c r="S20">
        <f>IF(AND(c_hrs!S20&gt;0,Rol!S$8&lt;&gt;""),1,0)</f>
      </c>
      <c r="T20">
        <f>IF(AND(c_hrs!T20&gt;0,Rol!T$8&lt;&gt;""),1,0)</f>
      </c>
      <c r="U20">
        <f>IF(AND(c_hrs!U20&gt;0,Rol!U$8&lt;&gt;""),1,0)</f>
      </c>
      <c r="V20">
        <f>IF(AND(c_hrs!V20&gt;0,Rol!V$8&lt;&gt;""),1,0)</f>
      </c>
      <c r="W20">
        <f>IF(AND(c_hrs!W20&gt;0,Rol!W$8&lt;&gt;""),1,0)</f>
      </c>
      <c r="X20">
        <f>IF(AND(c_hrs!X20&gt;0,Rol!X$8&lt;&gt;""),1,0)</f>
      </c>
      <c r="Y20">
        <f>IF(AND(c_hrs!Y20&gt;0,Rol!Y$8&lt;&gt;""),1,0)</f>
      </c>
      <c r="Z20">
        <f>IF(AND(c_hrs!Z20&gt;0,Rol!Z$8&lt;&gt;""),1,0)</f>
      </c>
      <c r="AA20">
        <f>IF(AND(c_hrs!AA20&gt;0,Rol!AA$8&lt;&gt;""),1,0)</f>
      </c>
      <c r="AB20">
        <f>IF(AND(c_hrs!AB20&gt;0,Rol!AB$8&lt;&gt;""),1,0)</f>
      </c>
      <c r="AC20">
        <f>IF(AND(c_hrs!AC20&gt;0,Rol!AC$8&lt;&gt;""),1,0)</f>
      </c>
      <c r="AD20">
        <f>IF(AND(c_hrs!AD20&gt;0,Rol!AD$8&lt;&gt;""),1,0)</f>
      </c>
      <c r="AE20">
        <f>IF(AND(c_hrs!AE20&gt;0,Rol!AE$8&lt;&gt;""),1,0)</f>
      </c>
      <c r="AF20">
        <f>IF(AND(c_hrs!AF20&gt;0,Rol!AF$8&lt;&gt;""),1,0)</f>
      </c>
      <c r="AG20">
        <f>IF(AND(c_hrs!AG20&gt;0,Rol!AG$8&lt;&gt;""),1,0)</f>
      </c>
      <c r="AH20">
        <f>IF(AND(c_hrs!AH20&gt;0,Rol!AH$8&lt;&gt;""),1,0)</f>
      </c>
      <c r="AI20">
        <f>IF(AND(c_hrs!AI20&gt;0,Rol!AI$8&lt;&gt;""),1,0)</f>
      </c>
      <c r="AJ20">
        <f>IF(AND(c_hrs!AJ20&gt;0,Rol!AJ$8&lt;&gt;""),1,0)</f>
      </c>
    </row>
    <row r="21" spans="2:36" x14ac:dyDescent="0.25">
      <c r="B21">
        <f>IF(AND(c_hrs!B21&gt;0,Rol!B$8&lt;&gt;""),1,0)</f>
      </c>
      <c r="C21">
        <f>IF(AND(c_hrs!C21&gt;0,Rol!C$8&lt;&gt;""),1,0)</f>
      </c>
      <c r="D21">
        <f>IF(AND(c_hrs!D21&gt;0,Rol!D$8&lt;&gt;""),1,0)</f>
      </c>
      <c r="E21">
        <f>IF(AND(c_hrs!E21&gt;0,Rol!E$8&lt;&gt;""),1,0)</f>
      </c>
      <c r="F21">
        <f>IF(AND(c_hrs!F21&gt;0,Rol!F$8&lt;&gt;""),1,0)</f>
      </c>
      <c r="G21">
        <f>IF(AND(c_hrs!G21&gt;0,Rol!G$8&lt;&gt;""),1,0)</f>
      </c>
      <c r="H21">
        <f>IF(AND(c_hrs!H21&gt;0,Rol!H$8&lt;&gt;""),1,0)</f>
      </c>
      <c r="I21">
        <f>IF(AND(c_hrs!I21&gt;0,Rol!I$8&lt;&gt;""),1,0)</f>
      </c>
      <c r="J21">
        <f>IF(AND(c_hrs!J21&gt;0,Rol!J$8&lt;&gt;""),1,0)</f>
      </c>
      <c r="K21">
        <f>IF(AND(c_hrs!K21&gt;0,Rol!K$8&lt;&gt;""),1,0)</f>
      </c>
      <c r="L21">
        <f>IF(AND(c_hrs!L21&gt;0,Rol!L$8&lt;&gt;""),1,0)</f>
      </c>
      <c r="M21">
        <f>IF(AND(c_hrs!M21&gt;0,Rol!M$8&lt;&gt;""),1,0)</f>
      </c>
      <c r="N21">
        <f>IF(AND(c_hrs!N21&gt;0,Rol!N$8&lt;&gt;""),1,0)</f>
      </c>
      <c r="O21">
        <f>IF(AND(c_hrs!O21&gt;0,Rol!O$8&lt;&gt;""),1,0)</f>
      </c>
      <c r="P21">
        <f>IF(AND(c_hrs!P21&gt;0,Rol!P$8&lt;&gt;""),1,0)</f>
      </c>
      <c r="Q21">
        <f>IF(AND(c_hrs!Q21&gt;0,Rol!Q$8&lt;&gt;""),1,0)</f>
      </c>
      <c r="R21">
        <f>IF(AND(c_hrs!R21&gt;0,Rol!R$8&lt;&gt;""),1,0)</f>
      </c>
      <c r="S21">
        <f>IF(AND(c_hrs!S21&gt;0,Rol!S$8&lt;&gt;""),1,0)</f>
      </c>
      <c r="T21">
        <f>IF(AND(c_hrs!T21&gt;0,Rol!T$8&lt;&gt;""),1,0)</f>
      </c>
      <c r="U21">
        <f>IF(AND(c_hrs!U21&gt;0,Rol!U$8&lt;&gt;""),1,0)</f>
      </c>
      <c r="V21">
        <f>IF(AND(c_hrs!V21&gt;0,Rol!V$8&lt;&gt;""),1,0)</f>
      </c>
      <c r="W21">
        <f>IF(AND(c_hrs!W21&gt;0,Rol!W$8&lt;&gt;""),1,0)</f>
      </c>
      <c r="X21">
        <f>IF(AND(c_hrs!X21&gt;0,Rol!X$8&lt;&gt;""),1,0)</f>
      </c>
      <c r="Y21">
        <f>IF(AND(c_hrs!Y21&gt;0,Rol!Y$8&lt;&gt;""),1,0)</f>
      </c>
      <c r="Z21">
        <f>IF(AND(c_hrs!Z21&gt;0,Rol!Z$8&lt;&gt;""),1,0)</f>
      </c>
      <c r="AA21">
        <f>IF(AND(c_hrs!AA21&gt;0,Rol!AA$8&lt;&gt;""),1,0)</f>
      </c>
      <c r="AB21">
        <f>IF(AND(c_hrs!AB21&gt;0,Rol!AB$8&lt;&gt;""),1,0)</f>
      </c>
      <c r="AC21">
        <f>IF(AND(c_hrs!AC21&gt;0,Rol!AC$8&lt;&gt;""),1,0)</f>
      </c>
      <c r="AD21">
        <f>IF(AND(c_hrs!AD21&gt;0,Rol!AD$8&lt;&gt;""),1,0)</f>
      </c>
      <c r="AE21">
        <f>IF(AND(c_hrs!AE21&gt;0,Rol!AE$8&lt;&gt;""),1,0)</f>
      </c>
      <c r="AF21">
        <f>IF(AND(c_hrs!AF21&gt;0,Rol!AF$8&lt;&gt;""),1,0)</f>
      </c>
      <c r="AG21">
        <f>IF(AND(c_hrs!AG21&gt;0,Rol!AG$8&lt;&gt;""),1,0)</f>
      </c>
      <c r="AH21">
        <f>IF(AND(c_hrs!AH21&gt;0,Rol!AH$8&lt;&gt;""),1,0)</f>
      </c>
      <c r="AI21">
        <f>IF(AND(c_hrs!AI21&gt;0,Rol!AI$8&lt;&gt;""),1,0)</f>
      </c>
      <c r="AJ21">
        <f>IF(AND(c_hrs!AJ21&gt;0,Rol!AJ$8&lt;&gt;""),1,0)</f>
      </c>
    </row>
    <row r="22" spans="2:36" x14ac:dyDescent="0.25">
      <c r="B22">
        <f>IF(AND(c_hrs!B22&gt;0,Rol!B$8&lt;&gt;""),1,0)</f>
      </c>
      <c r="C22">
        <f>IF(AND(c_hrs!C22&gt;0,Rol!C$8&lt;&gt;""),1,0)</f>
      </c>
      <c r="D22">
        <f>IF(AND(c_hrs!D22&gt;0,Rol!D$8&lt;&gt;""),1,0)</f>
      </c>
      <c r="E22">
        <f>IF(AND(c_hrs!E22&gt;0,Rol!E$8&lt;&gt;""),1,0)</f>
      </c>
      <c r="F22">
        <f>IF(AND(c_hrs!F22&gt;0,Rol!F$8&lt;&gt;""),1,0)</f>
      </c>
      <c r="G22">
        <f>IF(AND(c_hrs!G22&gt;0,Rol!G$8&lt;&gt;""),1,0)</f>
      </c>
      <c r="H22">
        <f>IF(AND(c_hrs!H22&gt;0,Rol!H$8&lt;&gt;""),1,0)</f>
      </c>
      <c r="I22">
        <f>IF(AND(c_hrs!I22&gt;0,Rol!I$8&lt;&gt;""),1,0)</f>
      </c>
      <c r="J22">
        <f>IF(AND(c_hrs!J22&gt;0,Rol!J$8&lt;&gt;""),1,0)</f>
      </c>
      <c r="K22">
        <f>IF(AND(c_hrs!K22&gt;0,Rol!K$8&lt;&gt;""),1,0)</f>
      </c>
      <c r="L22">
        <f>IF(AND(c_hrs!L22&gt;0,Rol!L$8&lt;&gt;""),1,0)</f>
      </c>
      <c r="M22">
        <f>IF(AND(c_hrs!M22&gt;0,Rol!M$8&lt;&gt;""),1,0)</f>
      </c>
      <c r="N22">
        <f>IF(AND(c_hrs!N22&gt;0,Rol!N$8&lt;&gt;""),1,0)</f>
      </c>
      <c r="O22">
        <f>IF(AND(c_hrs!O22&gt;0,Rol!O$8&lt;&gt;""),1,0)</f>
      </c>
      <c r="P22">
        <f>IF(AND(c_hrs!P22&gt;0,Rol!P$8&lt;&gt;""),1,0)</f>
      </c>
      <c r="Q22">
        <f>IF(AND(c_hrs!Q22&gt;0,Rol!Q$8&lt;&gt;""),1,0)</f>
      </c>
      <c r="R22">
        <f>IF(AND(c_hrs!R22&gt;0,Rol!R$8&lt;&gt;""),1,0)</f>
      </c>
      <c r="S22">
        <f>IF(AND(c_hrs!S22&gt;0,Rol!S$8&lt;&gt;""),1,0)</f>
      </c>
      <c r="T22">
        <f>IF(AND(c_hrs!T22&gt;0,Rol!T$8&lt;&gt;""),1,0)</f>
      </c>
      <c r="U22">
        <f>IF(AND(c_hrs!U22&gt;0,Rol!U$8&lt;&gt;""),1,0)</f>
      </c>
      <c r="V22">
        <f>IF(AND(c_hrs!V22&gt;0,Rol!V$8&lt;&gt;""),1,0)</f>
      </c>
      <c r="W22">
        <f>IF(AND(c_hrs!W22&gt;0,Rol!W$8&lt;&gt;""),1,0)</f>
      </c>
      <c r="X22">
        <f>IF(AND(c_hrs!X22&gt;0,Rol!X$8&lt;&gt;""),1,0)</f>
      </c>
      <c r="Y22">
        <f>IF(AND(c_hrs!Y22&gt;0,Rol!Y$8&lt;&gt;""),1,0)</f>
      </c>
      <c r="Z22">
        <f>IF(AND(c_hrs!Z22&gt;0,Rol!Z$8&lt;&gt;""),1,0)</f>
      </c>
      <c r="AA22">
        <f>IF(AND(c_hrs!AA22&gt;0,Rol!AA$8&lt;&gt;""),1,0)</f>
      </c>
      <c r="AB22">
        <f>IF(AND(c_hrs!AB22&gt;0,Rol!AB$8&lt;&gt;""),1,0)</f>
      </c>
      <c r="AC22">
        <f>IF(AND(c_hrs!AC22&gt;0,Rol!AC$8&lt;&gt;""),1,0)</f>
      </c>
      <c r="AD22">
        <f>IF(AND(c_hrs!AD22&gt;0,Rol!AD$8&lt;&gt;""),1,0)</f>
      </c>
      <c r="AE22">
        <f>IF(AND(c_hrs!AE22&gt;0,Rol!AE$8&lt;&gt;""),1,0)</f>
      </c>
      <c r="AF22">
        <f>IF(AND(c_hrs!AF22&gt;0,Rol!AF$8&lt;&gt;""),1,0)</f>
      </c>
      <c r="AG22">
        <f>IF(AND(c_hrs!AG22&gt;0,Rol!AG$8&lt;&gt;""),1,0)</f>
      </c>
      <c r="AH22">
        <f>IF(AND(c_hrs!AH22&gt;0,Rol!AH$8&lt;&gt;""),1,0)</f>
      </c>
      <c r="AI22">
        <f>IF(AND(c_hrs!AI22&gt;0,Rol!AI$8&lt;&gt;""),1,0)</f>
      </c>
      <c r="AJ22">
        <f>IF(AND(c_hrs!AJ22&gt;0,Rol!AJ$8&lt;&gt;""),1,0)</f>
      </c>
    </row>
    <row r="23" spans="2:36" x14ac:dyDescent="0.25">
      <c r="B23">
        <f>IF(AND(c_hrs!B23&gt;0,Rol!B$8&lt;&gt;""),1,0)</f>
      </c>
      <c r="C23">
        <f>IF(AND(c_hrs!C23&gt;0,Rol!C$8&lt;&gt;""),1,0)</f>
      </c>
      <c r="D23">
        <f>IF(AND(c_hrs!D23&gt;0,Rol!D$8&lt;&gt;""),1,0)</f>
      </c>
      <c r="E23">
        <f>IF(AND(c_hrs!E23&gt;0,Rol!E$8&lt;&gt;""),1,0)</f>
      </c>
      <c r="F23">
        <f>IF(AND(c_hrs!F23&gt;0,Rol!F$8&lt;&gt;""),1,0)</f>
      </c>
      <c r="G23">
        <f>IF(AND(c_hrs!G23&gt;0,Rol!G$8&lt;&gt;""),1,0)</f>
      </c>
      <c r="H23">
        <f>IF(AND(c_hrs!H23&gt;0,Rol!H$8&lt;&gt;""),1,0)</f>
      </c>
      <c r="I23">
        <f>IF(AND(c_hrs!I23&gt;0,Rol!I$8&lt;&gt;""),1,0)</f>
      </c>
      <c r="J23">
        <f>IF(AND(c_hrs!J23&gt;0,Rol!J$8&lt;&gt;""),1,0)</f>
      </c>
      <c r="K23">
        <f>IF(AND(c_hrs!K23&gt;0,Rol!K$8&lt;&gt;""),1,0)</f>
      </c>
      <c r="L23">
        <f>IF(AND(c_hrs!L23&gt;0,Rol!L$8&lt;&gt;""),1,0)</f>
      </c>
      <c r="M23">
        <f>IF(AND(c_hrs!M23&gt;0,Rol!M$8&lt;&gt;""),1,0)</f>
      </c>
      <c r="N23">
        <f>IF(AND(c_hrs!N23&gt;0,Rol!N$8&lt;&gt;""),1,0)</f>
      </c>
      <c r="O23">
        <f>IF(AND(c_hrs!O23&gt;0,Rol!O$8&lt;&gt;""),1,0)</f>
      </c>
      <c r="P23">
        <f>IF(AND(c_hrs!P23&gt;0,Rol!P$8&lt;&gt;""),1,0)</f>
      </c>
      <c r="Q23">
        <f>IF(AND(c_hrs!Q23&gt;0,Rol!Q$8&lt;&gt;""),1,0)</f>
      </c>
      <c r="R23">
        <f>IF(AND(c_hrs!R23&gt;0,Rol!R$8&lt;&gt;""),1,0)</f>
      </c>
      <c r="S23">
        <f>IF(AND(c_hrs!S23&gt;0,Rol!S$8&lt;&gt;""),1,0)</f>
      </c>
      <c r="T23">
        <f>IF(AND(c_hrs!T23&gt;0,Rol!T$8&lt;&gt;""),1,0)</f>
      </c>
      <c r="U23">
        <f>IF(AND(c_hrs!U23&gt;0,Rol!U$8&lt;&gt;""),1,0)</f>
      </c>
      <c r="V23">
        <f>IF(AND(c_hrs!V23&gt;0,Rol!V$8&lt;&gt;""),1,0)</f>
      </c>
      <c r="W23">
        <f>IF(AND(c_hrs!W23&gt;0,Rol!W$8&lt;&gt;""),1,0)</f>
      </c>
      <c r="X23">
        <f>IF(AND(c_hrs!X23&gt;0,Rol!X$8&lt;&gt;""),1,0)</f>
      </c>
      <c r="Y23">
        <f>IF(AND(c_hrs!Y23&gt;0,Rol!Y$8&lt;&gt;""),1,0)</f>
      </c>
      <c r="Z23">
        <f>IF(AND(c_hrs!Z23&gt;0,Rol!Z$8&lt;&gt;""),1,0)</f>
      </c>
      <c r="AA23">
        <f>IF(AND(c_hrs!AA23&gt;0,Rol!AA$8&lt;&gt;""),1,0)</f>
      </c>
      <c r="AB23">
        <f>IF(AND(c_hrs!AB23&gt;0,Rol!AB$8&lt;&gt;""),1,0)</f>
      </c>
      <c r="AC23">
        <f>IF(AND(c_hrs!AC23&gt;0,Rol!AC$8&lt;&gt;""),1,0)</f>
      </c>
      <c r="AD23">
        <f>IF(AND(c_hrs!AD23&gt;0,Rol!AD$8&lt;&gt;""),1,0)</f>
      </c>
      <c r="AE23">
        <f>IF(AND(c_hrs!AE23&gt;0,Rol!AE$8&lt;&gt;""),1,0)</f>
      </c>
      <c r="AF23">
        <f>IF(AND(c_hrs!AF23&gt;0,Rol!AF$8&lt;&gt;""),1,0)</f>
      </c>
      <c r="AG23">
        <f>IF(AND(c_hrs!AG23&gt;0,Rol!AG$8&lt;&gt;""),1,0)</f>
      </c>
      <c r="AH23">
        <f>IF(AND(c_hrs!AH23&gt;0,Rol!AH$8&lt;&gt;""),1,0)</f>
      </c>
      <c r="AI23">
        <f>IF(AND(c_hrs!AI23&gt;0,Rol!AI$8&lt;&gt;""),1,0)</f>
      </c>
      <c r="AJ23">
        <f>IF(AND(c_hrs!AJ23&gt;0,Rol!AJ$8&lt;&gt;""),1,0)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Instrucciones</vt:lpstr>
      <vt:lpstr>Turnos</vt:lpstr>
      <vt:lpstr>Rol</vt:lpstr>
      <vt:lpstr>Resumen</vt:lpstr>
      <vt:lpstr>Feriados</vt:lpstr>
      <vt:lpstr>Listas</vt:lpstr>
      <vt:lpstr>c_idx</vt:lpstr>
      <vt:lpstr>c_hrs</vt:lpstr>
      <vt:lpstr>c_noc</vt:lpstr>
      <vt:lpstr>c_ini</vt:lpstr>
      <vt:lpstr>c_fin</vt:lpstr>
      <vt:lpstr>c_prev</vt:lpstr>
      <vt:lpstr>c_sig</vt:lpstr>
      <vt:lpstr>c_gap</vt:lpstr>
      <vt:lpstr>c_fer</vt:lpstr>
    </vt:vector>
  </TitlesOfParts>
  <Company>EnTurno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EnTurno</dc:creator>
  <dc:title>Plantilla de rol de turnos en Excel</dc:title>
  <dc:subject/>
  <dc:description/>
  <cp:keywords/>
  <cp:category/>
  <cp:lastModifiedBy>Unknown</cp:lastModifiedBy>
  <dcterms:created xsi:type="dcterms:W3CDTF">2026-10-09T12:00:00Z</dcterms:created>
  <dcterms:modified xsi:type="dcterms:W3CDTF">2026-10-09T12:00:00Z</dcterms:modified>
</cp:coreProperties>
</file>